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onlap tartalom\2016-2017\"/>
    </mc:Choice>
  </mc:AlternateContent>
  <bookViews>
    <workbookView xWindow="0" yWindow="0" windowWidth="28800" windowHeight="118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O66" i="1"/>
  <c r="N66" i="1"/>
  <c r="M66" i="1"/>
  <c r="L66" i="1"/>
  <c r="K66" i="1"/>
  <c r="J66" i="1"/>
  <c r="H66" i="1"/>
  <c r="G66" i="1"/>
  <c r="F66" i="1"/>
  <c r="E66" i="1"/>
  <c r="D66" i="1"/>
  <c r="C66" i="1"/>
  <c r="P65" i="1"/>
  <c r="I65" i="1"/>
  <c r="P64" i="1"/>
  <c r="I64" i="1"/>
  <c r="P63" i="1"/>
  <c r="I63" i="1"/>
  <c r="P62" i="1"/>
  <c r="I62" i="1"/>
  <c r="P61" i="1"/>
  <c r="I61" i="1"/>
  <c r="P60" i="1"/>
  <c r="I60" i="1"/>
  <c r="P59" i="1"/>
  <c r="I59" i="1"/>
  <c r="P58" i="1"/>
  <c r="I58" i="1"/>
  <c r="P57" i="1"/>
  <c r="I57" i="1"/>
  <c r="P56" i="1"/>
  <c r="I56" i="1"/>
  <c r="P55" i="1"/>
  <c r="I55" i="1"/>
  <c r="P54" i="1"/>
  <c r="I54" i="1"/>
  <c r="P53" i="1"/>
  <c r="I53" i="1"/>
  <c r="P52" i="1"/>
  <c r="I52" i="1"/>
  <c r="P51" i="1"/>
  <c r="I51" i="1"/>
  <c r="P50" i="1"/>
  <c r="I50" i="1"/>
  <c r="P49" i="1"/>
  <c r="I49" i="1"/>
  <c r="P48" i="1"/>
  <c r="I48" i="1"/>
  <c r="P47" i="1"/>
  <c r="I47" i="1"/>
  <c r="P46" i="1"/>
  <c r="I46" i="1"/>
  <c r="Q46" i="1" s="1"/>
  <c r="P45" i="1"/>
  <c r="I45" i="1"/>
  <c r="P44" i="1"/>
  <c r="I44" i="1"/>
  <c r="Q44" i="1" s="1"/>
  <c r="P43" i="1"/>
  <c r="I43" i="1"/>
  <c r="P42" i="1"/>
  <c r="I42" i="1"/>
  <c r="Q42" i="1" s="1"/>
  <c r="P41" i="1"/>
  <c r="I41" i="1"/>
  <c r="P40" i="1"/>
  <c r="I40" i="1"/>
  <c r="Q40" i="1" s="1"/>
  <c r="P39" i="1"/>
  <c r="I39" i="1"/>
  <c r="P38" i="1"/>
  <c r="I38" i="1"/>
  <c r="Q38" i="1" s="1"/>
  <c r="P37" i="1"/>
  <c r="I37" i="1"/>
  <c r="P36" i="1"/>
  <c r="I36" i="1"/>
  <c r="Q36" i="1" s="1"/>
  <c r="P35" i="1"/>
  <c r="I35" i="1"/>
  <c r="P34" i="1"/>
  <c r="I34" i="1"/>
  <c r="Q34" i="1" s="1"/>
  <c r="P33" i="1"/>
  <c r="I33" i="1"/>
  <c r="P32" i="1"/>
  <c r="I32" i="1"/>
  <c r="Q32" i="1" s="1"/>
  <c r="P31" i="1"/>
  <c r="I31" i="1"/>
  <c r="P30" i="1"/>
  <c r="I30" i="1"/>
  <c r="Q30" i="1" s="1"/>
  <c r="P29" i="1"/>
  <c r="I29" i="1"/>
  <c r="P28" i="1"/>
  <c r="I28" i="1"/>
  <c r="Q28" i="1" s="1"/>
  <c r="P27" i="1"/>
  <c r="I27" i="1"/>
  <c r="P26" i="1"/>
  <c r="I26" i="1"/>
  <c r="Q26" i="1" s="1"/>
  <c r="P25" i="1"/>
  <c r="I25" i="1"/>
  <c r="P24" i="1"/>
  <c r="I24" i="1"/>
  <c r="Q24" i="1" s="1"/>
  <c r="P23" i="1"/>
  <c r="I23" i="1"/>
  <c r="P22" i="1"/>
  <c r="I22" i="1"/>
  <c r="Q22" i="1" s="1"/>
  <c r="P21" i="1"/>
  <c r="I21" i="1"/>
  <c r="P20" i="1"/>
  <c r="I20" i="1"/>
  <c r="Q20" i="1" s="1"/>
  <c r="P19" i="1"/>
  <c r="I19" i="1"/>
  <c r="P18" i="1"/>
  <c r="I18" i="1"/>
  <c r="Q18" i="1" s="1"/>
  <c r="P17" i="1"/>
  <c r="I17" i="1"/>
  <c r="P16" i="1"/>
  <c r="I16" i="1"/>
  <c r="Q16" i="1" s="1"/>
  <c r="P15" i="1"/>
  <c r="I15" i="1"/>
  <c r="P14" i="1"/>
  <c r="I14" i="1"/>
  <c r="Q14" i="1" s="1"/>
  <c r="P13" i="1"/>
  <c r="I13" i="1"/>
  <c r="P12" i="1"/>
  <c r="I12" i="1"/>
  <c r="Q12" i="1" s="1"/>
  <c r="P11" i="1"/>
  <c r="I11" i="1"/>
  <c r="P10" i="1"/>
  <c r="I10" i="1"/>
  <c r="P9" i="1"/>
  <c r="I9" i="1"/>
  <c r="P8" i="1"/>
  <c r="I8" i="1"/>
  <c r="Q8" i="1" s="1"/>
  <c r="P7" i="1"/>
  <c r="I7" i="1"/>
  <c r="P6" i="1"/>
  <c r="I6" i="1"/>
  <c r="Q6" i="1" s="1"/>
  <c r="P5" i="1"/>
  <c r="I5" i="1"/>
  <c r="P4" i="1"/>
  <c r="I4" i="1"/>
  <c r="Q4" i="1" s="1"/>
  <c r="P3" i="1"/>
  <c r="I3" i="1"/>
  <c r="Q10" i="1" l="1"/>
  <c r="I66" i="1"/>
  <c r="Q5" i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P6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 l="1"/>
</calcChain>
</file>

<file path=xl/comments1.xml><?xml version="1.0" encoding="utf-8"?>
<comments xmlns="http://schemas.openxmlformats.org/spreadsheetml/2006/main">
  <authors>
    <author>Zsóka</author>
  </authors>
  <commentList>
    <comment ref="B39" authorId="0" shapeId="0">
      <text>
        <r>
          <rPr>
            <b/>
            <sz val="9"/>
            <color indexed="81"/>
            <rFont val="Segoe UI"/>
            <family val="2"/>
            <charset val="238"/>
          </rPr>
          <t>Zsóka:</t>
        </r>
        <r>
          <rPr>
            <sz val="9"/>
            <color indexed="81"/>
            <rFont val="Segoe UI"/>
            <family val="2"/>
            <charset val="238"/>
          </rPr>
          <t xml:space="preserve">
Névváltozás Marilyn HC</t>
        </r>
      </text>
    </comment>
  </commentList>
</comments>
</file>

<file path=xl/sharedStrings.xml><?xml version="1.0" encoding="utf-8"?>
<sst xmlns="http://schemas.openxmlformats.org/spreadsheetml/2006/main" count="147" uniqueCount="131">
  <si>
    <t>Nyilvántartási szám</t>
  </si>
  <si>
    <t>Kérelmező szervezet neve</t>
  </si>
  <si>
    <t>támogatási összegek jogcímenként 2015/2016</t>
  </si>
  <si>
    <t>Közreműködői díj</t>
  </si>
  <si>
    <t>támogatás összesen</t>
  </si>
  <si>
    <t>kiadott TIG összesen</t>
  </si>
  <si>
    <t>Még igényelhető összeg</t>
  </si>
  <si>
    <t>utánpótlás-nevelés</t>
  </si>
  <si>
    <t>személyi jell. ráf.</t>
  </si>
  <si>
    <t>tárgyi eszk. ber/fel.</t>
  </si>
  <si>
    <t>Képzés</t>
  </si>
  <si>
    <t>1%</t>
  </si>
  <si>
    <t>Egyesület</t>
  </si>
  <si>
    <t>7773/2016</t>
  </si>
  <si>
    <t>Ajka Sport 2005 Kft.</t>
  </si>
  <si>
    <t>7834/2016 UF</t>
  </si>
  <si>
    <t>7825/2016</t>
  </si>
  <si>
    <t>Alba Volán Sportclub</t>
  </si>
  <si>
    <t>7813/2016</t>
  </si>
  <si>
    <t>Angels női Jégkorong Sportegyesület</t>
  </si>
  <si>
    <t>7779/2016</t>
  </si>
  <si>
    <t>Aquaworm Korlátolt Felelősségű Társaság</t>
  </si>
  <si>
    <t>7791/2016</t>
  </si>
  <si>
    <t>BALU-T Utánpótlás Sportegyesület</t>
  </si>
  <si>
    <t>7852/2016</t>
  </si>
  <si>
    <t>Debreceni Hoki Klub</t>
  </si>
  <si>
    <t>7899/2016</t>
  </si>
  <si>
    <t>7809/2016</t>
  </si>
  <si>
    <t>Debreceni Sportcentrum Közhasznú Nonprofit Kft.</t>
  </si>
  <si>
    <t>7870/2016</t>
  </si>
  <si>
    <t>DJ Team Jégkorongszervező Kft.</t>
  </si>
  <si>
    <t>7872/2016</t>
  </si>
  <si>
    <t>Dunaújvárosi Jégkorong Kft</t>
  </si>
  <si>
    <t>7855/2016</t>
  </si>
  <si>
    <t>Dunaújvárosi Jégtörők Egyesület</t>
  </si>
  <si>
    <t>7877/2016</t>
  </si>
  <si>
    <t>Erzsébeti Spartacus Munkás Testedző Kör</t>
  </si>
  <si>
    <t>7828/2016</t>
  </si>
  <si>
    <t>Esztergomi-Táti Tigrisek Jégkorong Közhasznú SE</t>
  </si>
  <si>
    <t>7826/2016</t>
  </si>
  <si>
    <t>Fehérvár 19 Jégkorong Akadémia</t>
  </si>
  <si>
    <t>7754/2016</t>
  </si>
  <si>
    <t>FTC Icehockey Sportszolgáltató Kft</t>
  </si>
  <si>
    <t>7744/2016</t>
  </si>
  <si>
    <t>FTC Icehockey Utánpótlás Sportszolgáltató Kft</t>
  </si>
  <si>
    <t>7745/2016</t>
  </si>
  <si>
    <t>7815/2016</t>
  </si>
  <si>
    <t>Futball Club hatvan</t>
  </si>
  <si>
    <t>7795/2016</t>
  </si>
  <si>
    <t>Gepárd Jégkorong Egyesület</t>
  </si>
  <si>
    <t>7728/2016</t>
  </si>
  <si>
    <t>Győri ETO HC</t>
  </si>
  <si>
    <t>7787/2016-UF is</t>
  </si>
  <si>
    <t>7816/2016</t>
  </si>
  <si>
    <t>Hockey Club Kiskőrös Alapítvány</t>
  </si>
  <si>
    <t>7835/2016</t>
  </si>
  <si>
    <t>Jászberényi Sportegyesület</t>
  </si>
  <si>
    <t>7798/2016</t>
  </si>
  <si>
    <t>Jégkert Sportegyesület</t>
  </si>
  <si>
    <t>7792/2016</t>
  </si>
  <si>
    <t>Justitia Sport Club</t>
  </si>
  <si>
    <t>7759/2016</t>
  </si>
  <si>
    <t>Kanadai Magyar Hoki Klub</t>
  </si>
  <si>
    <t>7760/2016</t>
  </si>
  <si>
    <t>7768/2016</t>
  </si>
  <si>
    <t>Kaposvári Sportközpont és Sportiskola</t>
  </si>
  <si>
    <t>7893/2016</t>
  </si>
  <si>
    <t>Kazincbarcikai Ördögök Sportegyesület</t>
  </si>
  <si>
    <t>7789/2016</t>
  </si>
  <si>
    <t>KMH Sport Kft</t>
  </si>
  <si>
    <t>7737/2016</t>
  </si>
  <si>
    <t>Korcsolyázó Diáksport Egyesület</t>
  </si>
  <si>
    <t>7767/2016</t>
  </si>
  <si>
    <t>Központi Sport-és Ifjúsági Egyesület</t>
  </si>
  <si>
    <t>7799/2016</t>
  </si>
  <si>
    <t>Lélegzet Gyermek és Ifjúságvédelmi Képességfejlesztő Alapítvány</t>
  </si>
  <si>
    <t>7802/2016</t>
  </si>
  <si>
    <t>MAC Budapest Jégkorong Akadémia Egyesület</t>
  </si>
  <si>
    <t>7848/2016</t>
  </si>
  <si>
    <t>7790/2016</t>
  </si>
  <si>
    <t>MAC Profi Jégkorong Kft.</t>
  </si>
  <si>
    <t>7796/2016</t>
  </si>
  <si>
    <t>Magyar Testgyakorlók Köre Budapest</t>
  </si>
  <si>
    <t>7850/2016</t>
  </si>
  <si>
    <t>Miskolci Jegesmedve Jégkorong Egyesület</t>
  </si>
  <si>
    <t>7801/2016</t>
  </si>
  <si>
    <t>Miskolci Jegesmedve Sportszervező Kft</t>
  </si>
  <si>
    <t>7839/2016 UF is</t>
  </si>
  <si>
    <t>7818/2016</t>
  </si>
  <si>
    <t>Pécsi Sport Nonprofit Zrt</t>
  </si>
  <si>
    <t>7846/2016</t>
  </si>
  <si>
    <t>Pesterzsébeti Hockey Club</t>
  </si>
  <si>
    <t>7764/2016</t>
  </si>
  <si>
    <t>Petőfi Tömeg és Szabadidősport Egyesület</t>
  </si>
  <si>
    <t>7800/2016</t>
  </si>
  <si>
    <t>Pólus Fitness Sportegyesület</t>
  </si>
  <si>
    <t>7829/2016</t>
  </si>
  <si>
    <t>Soproni Jégkorong Sportegyesület</t>
  </si>
  <si>
    <t>7836/2016 UF</t>
  </si>
  <si>
    <t>Sportország Sportklub</t>
  </si>
  <si>
    <t>7845/2016</t>
  </si>
  <si>
    <t>7895/2016 UF</t>
  </si>
  <si>
    <t>Szabolcsi Jégsport Egyesület</t>
  </si>
  <si>
    <t>7778/2016</t>
  </si>
  <si>
    <t>Szekszárdi Sportközpont Kiemelkedően Közhasznú  Nonprofit Kft.</t>
  </si>
  <si>
    <t>7811/2016</t>
  </si>
  <si>
    <t>Szigeti Jégakadémia Sport Egyesület</t>
  </si>
  <si>
    <t>7748/2016</t>
  </si>
  <si>
    <t>Szigetszentmiklósi Szigeti Bikák Sport Egyesület</t>
  </si>
  <si>
    <t>7774/2016</t>
  </si>
  <si>
    <t>Szombathelyi Pingvinek Jégkorong Klub</t>
  </si>
  <si>
    <t>7793/2016</t>
  </si>
  <si>
    <t>Tisza Volán Sport Club</t>
  </si>
  <si>
    <t>7794/2016</t>
  </si>
  <si>
    <t>Újpesti Torna Egylet</t>
  </si>
  <si>
    <t>7827/2016</t>
  </si>
  <si>
    <t>7805/2016</t>
  </si>
  <si>
    <t>UTE Profisport Szolgáltató és Kereskedelmi Kft</t>
  </si>
  <si>
    <t>7837/2016</t>
  </si>
  <si>
    <t>Vasas Sport Club</t>
  </si>
  <si>
    <t>7817/2016</t>
  </si>
  <si>
    <t>Veszprém Fiatal Sportolóiért Alapítvány</t>
  </si>
  <si>
    <t>7814/2016-UF</t>
  </si>
  <si>
    <t>Viadukt SE</t>
  </si>
  <si>
    <t>7819/2016</t>
  </si>
  <si>
    <t>White Sharks Hockey Club</t>
  </si>
  <si>
    <t>7736/2016</t>
  </si>
  <si>
    <t>Zalaegerszeg Jégsportjáért Alalpítvány</t>
  </si>
  <si>
    <t>7738/2016</t>
  </si>
  <si>
    <t>Összesen:</t>
  </si>
  <si>
    <t>Kiadott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</si>
</sst>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7" fillId="6" borderId="2" applyNumberFormat="0" applyFont="0" applyAlignment="0" applyProtection="0"/>
  </cellStyleXfs>
  <cellXfs count="50">
    <xf numFmtId="0" fontId="0" fillId="0" borderId="0" xfId="0"/>
    <xf numFmtId="49" fontId="6" fillId="7" borderId="4" xfId="1" applyNumberFormat="1" applyFont="1" applyFill="1" applyBorder="1" applyAlignment="1">
      <alignment horizontal="left" vertical="center" wrapText="1"/>
    </xf>
    <xf numFmtId="49" fontId="6" fillId="7" borderId="4" xfId="0" applyNumberFormat="1" applyFont="1" applyFill="1" applyBorder="1" applyAlignment="1">
      <alignment horizontal="left" vertical="center" wrapText="1"/>
    </xf>
    <xf numFmtId="164" fontId="6" fillId="7" borderId="4" xfId="0" applyNumberFormat="1" applyFont="1" applyFill="1" applyBorder="1" applyAlignment="1">
      <alignment horizontal="right" vertical="center" wrapText="1"/>
    </xf>
    <xf numFmtId="164" fontId="6" fillId="7" borderId="4" xfId="1" applyNumberFormat="1" applyFont="1" applyFill="1" applyBorder="1" applyAlignment="1">
      <alignment horizontal="right" vertical="center" wrapText="1"/>
    </xf>
    <xf numFmtId="164" fontId="6" fillId="7" borderId="4" xfId="1" applyNumberFormat="1" applyFont="1" applyFill="1" applyBorder="1" applyAlignment="1">
      <alignment vertical="center" wrapText="1"/>
    </xf>
    <xf numFmtId="164" fontId="6" fillId="7" borderId="4" xfId="0" applyNumberFormat="1" applyFont="1" applyFill="1" applyBorder="1" applyAlignment="1">
      <alignment vertical="center" wrapText="1"/>
    </xf>
    <xf numFmtId="49" fontId="6" fillId="7" borderId="0" xfId="0" applyNumberFormat="1" applyFont="1" applyFill="1" applyBorder="1" applyAlignment="1">
      <alignment horizontal="left" vertical="center" wrapText="1"/>
    </xf>
    <xf numFmtId="164" fontId="6" fillId="7" borderId="4" xfId="3" applyNumberFormat="1" applyFont="1" applyFill="1" applyBorder="1" applyAlignment="1">
      <alignment vertical="center" wrapText="1"/>
    </xf>
    <xf numFmtId="49" fontId="6" fillId="7" borderId="4" xfId="2" applyNumberFormat="1" applyFont="1" applyFill="1" applyBorder="1" applyAlignment="1">
      <alignment horizontal="left" vertical="center" wrapText="1"/>
    </xf>
    <xf numFmtId="164" fontId="6" fillId="7" borderId="1" xfId="4" applyNumberFormat="1" applyFont="1" applyFill="1" applyAlignment="1">
      <alignment vertical="center" wrapText="1"/>
    </xf>
    <xf numFmtId="164" fontId="6" fillId="7" borderId="0" xfId="3" applyNumberFormat="1" applyFont="1" applyFill="1"/>
    <xf numFmtId="164" fontId="6" fillId="7" borderId="2" xfId="5" applyNumberFormat="1" applyFont="1" applyFill="1" applyAlignment="1">
      <alignment vertical="center" wrapText="1"/>
    </xf>
    <xf numFmtId="164" fontId="6" fillId="7" borderId="0" xfId="0" applyNumberFormat="1" applyFont="1" applyFill="1"/>
    <xf numFmtId="49" fontId="6" fillId="7" borderId="4" xfId="4" applyNumberFormat="1" applyFont="1" applyFill="1" applyBorder="1" applyAlignment="1">
      <alignment horizontal="left" vertical="center" wrapText="1"/>
    </xf>
    <xf numFmtId="164" fontId="6" fillId="7" borderId="4" xfId="2" applyNumberFormat="1" applyFont="1" applyFill="1" applyBorder="1" applyAlignment="1">
      <alignment vertical="center" wrapText="1"/>
    </xf>
    <xf numFmtId="6" fontId="6" fillId="7" borderId="4" xfId="1" applyNumberFormat="1" applyFont="1" applyFill="1" applyBorder="1" applyAlignment="1">
      <alignment vertical="center" wrapText="1"/>
    </xf>
    <xf numFmtId="164" fontId="6" fillId="7" borderId="4" xfId="2" applyNumberFormat="1" applyFont="1" applyFill="1" applyBorder="1" applyAlignment="1">
      <alignment horizontal="right" vertical="center" wrapText="1"/>
    </xf>
    <xf numFmtId="164" fontId="6" fillId="7" borderId="11" xfId="0" applyNumberFormat="1" applyFont="1" applyFill="1" applyBorder="1" applyAlignment="1">
      <alignment horizontal="right" vertical="center" wrapText="1"/>
    </xf>
    <xf numFmtId="164" fontId="6" fillId="7" borderId="0" xfId="1" applyNumberFormat="1" applyFont="1" applyFill="1"/>
    <xf numFmtId="164" fontId="6" fillId="7" borderId="4" xfId="1" applyNumberFormat="1" applyFont="1" applyFill="1" applyBorder="1"/>
    <xf numFmtId="164" fontId="8" fillId="7" borderId="4" xfId="1" applyNumberFormat="1" applyFont="1" applyFill="1" applyBorder="1" applyAlignment="1">
      <alignment vertical="center" wrapText="1"/>
    </xf>
    <xf numFmtId="0" fontId="6" fillId="7" borderId="0" xfId="0" applyFont="1" applyFill="1"/>
    <xf numFmtId="0" fontId="6" fillId="7" borderId="4" xfId="0" applyFont="1" applyFill="1" applyBorder="1"/>
    <xf numFmtId="49" fontId="6" fillId="7" borderId="4" xfId="0" applyNumberFormat="1" applyFont="1" applyFill="1" applyBorder="1" applyAlignment="1">
      <alignment horizontal="left" vertical="center"/>
    </xf>
    <xf numFmtId="164" fontId="8" fillId="7" borderId="4" xfId="0" applyNumberFormat="1" applyFont="1" applyFill="1" applyBorder="1" applyAlignment="1">
      <alignment vertical="center" wrapText="1"/>
    </xf>
    <xf numFmtId="164" fontId="6" fillId="7" borderId="4" xfId="0" applyNumberFormat="1" applyFont="1" applyFill="1" applyBorder="1"/>
    <xf numFmtId="164" fontId="6" fillId="7" borderId="4" xfId="3" applyNumberFormat="1" applyFont="1" applyFill="1" applyBorder="1"/>
    <xf numFmtId="49" fontId="8" fillId="7" borderId="5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8" borderId="3" xfId="0" applyNumberFormat="1" applyFont="1" applyFill="1" applyBorder="1" applyAlignment="1">
      <alignment horizontal="center" vertical="center" wrapText="1"/>
    </xf>
    <xf numFmtId="49" fontId="5" fillId="8" borderId="5" xfId="0" applyNumberFormat="1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9" fontId="5" fillId="8" borderId="4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</cellXfs>
  <cellStyles count="6">
    <cellStyle name="Bevitel" xfId="4" builtinId="20"/>
    <cellStyle name="Jegyzet 2" xfId="5"/>
    <cellStyle name="Jó" xfId="1" builtinId="26"/>
    <cellStyle name="Normál" xfId="0" builtinId="0"/>
    <cellStyle name="Rossz" xfId="2" builtinId="27"/>
    <cellStyle name="Semleges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topLeftCell="C33" workbookViewId="0">
      <selection activeCell="S38" sqref="S38"/>
    </sheetView>
  </sheetViews>
  <sheetFormatPr defaultRowHeight="15" x14ac:dyDescent="0.25"/>
  <cols>
    <col min="1" max="1" width="18.42578125" bestFit="1" customWidth="1"/>
    <col min="2" max="2" width="48.42578125" customWidth="1"/>
    <col min="3" max="3" width="18.42578125" bestFit="1" customWidth="1"/>
    <col min="4" max="4" width="16.28515625" bestFit="1" customWidth="1"/>
    <col min="5" max="5" width="18.42578125" bestFit="1" customWidth="1"/>
    <col min="6" max="6" width="9.5703125" bestFit="1" customWidth="1"/>
    <col min="7" max="8" width="13.140625" bestFit="1" customWidth="1"/>
    <col min="9" max="9" width="18.85546875" bestFit="1" customWidth="1"/>
    <col min="10" max="10" width="18.42578125" bestFit="1" customWidth="1"/>
    <col min="11" max="11" width="16.28515625" bestFit="1" customWidth="1"/>
    <col min="12" max="12" width="18.42578125" bestFit="1" customWidth="1"/>
    <col min="13" max="13" width="9.5703125" bestFit="1" customWidth="1"/>
    <col min="14" max="14" width="12" bestFit="1" customWidth="1"/>
    <col min="15" max="15" width="13.140625" bestFit="1" customWidth="1"/>
    <col min="16" max="16" width="19.42578125" bestFit="1" customWidth="1"/>
    <col min="17" max="17" width="22.85546875" bestFit="1" customWidth="1"/>
  </cols>
  <sheetData>
    <row r="1" spans="1:17" x14ac:dyDescent="0.25">
      <c r="A1" s="31" t="s">
        <v>0</v>
      </c>
      <c r="B1" s="31" t="s">
        <v>1</v>
      </c>
      <c r="C1" s="32" t="s">
        <v>2</v>
      </c>
      <c r="D1" s="33"/>
      <c r="E1" s="33"/>
      <c r="F1" s="34"/>
      <c r="G1" s="35" t="s">
        <v>3</v>
      </c>
      <c r="H1" s="35"/>
      <c r="I1" s="36" t="s">
        <v>4</v>
      </c>
      <c r="J1" s="37" t="s">
        <v>130</v>
      </c>
      <c r="K1" s="38"/>
      <c r="L1" s="38"/>
      <c r="M1" s="39"/>
      <c r="N1" s="40" t="s">
        <v>3</v>
      </c>
      <c r="O1" s="41"/>
      <c r="P1" s="42" t="s">
        <v>5</v>
      </c>
      <c r="Q1" s="43" t="s">
        <v>6</v>
      </c>
    </row>
    <row r="2" spans="1:17" x14ac:dyDescent="0.25">
      <c r="A2" s="44"/>
      <c r="B2" s="44"/>
      <c r="C2" s="36" t="s">
        <v>7</v>
      </c>
      <c r="D2" s="36" t="s">
        <v>8</v>
      </c>
      <c r="E2" s="36" t="s">
        <v>9</v>
      </c>
      <c r="F2" s="45" t="s">
        <v>10</v>
      </c>
      <c r="G2" s="46" t="s">
        <v>11</v>
      </c>
      <c r="H2" s="46" t="s">
        <v>12</v>
      </c>
      <c r="I2" s="36"/>
      <c r="J2" s="36" t="s">
        <v>7</v>
      </c>
      <c r="K2" s="36" t="s">
        <v>8</v>
      </c>
      <c r="L2" s="36" t="s">
        <v>9</v>
      </c>
      <c r="M2" s="36" t="s">
        <v>10</v>
      </c>
      <c r="N2" s="47">
        <v>0.01</v>
      </c>
      <c r="O2" s="48" t="s">
        <v>12</v>
      </c>
      <c r="P2" s="42"/>
      <c r="Q2" s="49"/>
    </row>
    <row r="3" spans="1:17" x14ac:dyDescent="0.25">
      <c r="A3" s="1" t="s">
        <v>13</v>
      </c>
      <c r="B3" s="2" t="s">
        <v>14</v>
      </c>
      <c r="C3" s="3">
        <v>19399919</v>
      </c>
      <c r="D3" s="3">
        <v>0</v>
      </c>
      <c r="E3" s="3">
        <v>0</v>
      </c>
      <c r="F3" s="3">
        <v>0</v>
      </c>
      <c r="G3" s="3">
        <v>199999</v>
      </c>
      <c r="H3" s="3">
        <v>399998</v>
      </c>
      <c r="I3" s="4">
        <f t="shared" ref="I3:I65" si="0">SUM(C3:H3)</f>
        <v>19999916</v>
      </c>
      <c r="J3" s="5">
        <v>18851631</v>
      </c>
      <c r="K3" s="5">
        <v>0</v>
      </c>
      <c r="L3" s="5">
        <v>0</v>
      </c>
      <c r="M3" s="5">
        <v>0</v>
      </c>
      <c r="N3" s="5">
        <v>194347</v>
      </c>
      <c r="O3" s="5">
        <v>388688</v>
      </c>
      <c r="P3" s="5">
        <f>SUM(J3:O3)</f>
        <v>19434666</v>
      </c>
      <c r="Q3" s="6">
        <f>I3-P3</f>
        <v>565250</v>
      </c>
    </row>
    <row r="4" spans="1:17" x14ac:dyDescent="0.25">
      <c r="A4" s="1" t="s">
        <v>15</v>
      </c>
      <c r="B4" s="2" t="s">
        <v>14</v>
      </c>
      <c r="C4" s="3">
        <v>0</v>
      </c>
      <c r="D4" s="3">
        <v>0</v>
      </c>
      <c r="E4" s="3">
        <v>638383839</v>
      </c>
      <c r="F4" s="3">
        <v>0</v>
      </c>
      <c r="G4" s="3">
        <v>6581276</v>
      </c>
      <c r="H4" s="3">
        <v>13162553</v>
      </c>
      <c r="I4" s="4">
        <f t="shared" si="0"/>
        <v>658127668</v>
      </c>
      <c r="J4" s="5">
        <v>0</v>
      </c>
      <c r="K4" s="5">
        <v>0</v>
      </c>
      <c r="L4" s="5">
        <v>428388378</v>
      </c>
      <c r="M4" s="5">
        <v>0</v>
      </c>
      <c r="N4" s="5">
        <v>4416374</v>
      </c>
      <c r="O4" s="5">
        <v>8832748</v>
      </c>
      <c r="P4" s="5">
        <f>SUM(J4:O4)</f>
        <v>441637500</v>
      </c>
      <c r="Q4" s="6">
        <f>I4-P4</f>
        <v>216490168</v>
      </c>
    </row>
    <row r="5" spans="1:17" x14ac:dyDescent="0.25">
      <c r="A5" s="1" t="s">
        <v>16</v>
      </c>
      <c r="B5" s="2" t="s">
        <v>17</v>
      </c>
      <c r="C5" s="3">
        <v>0</v>
      </c>
      <c r="D5" s="3">
        <v>0</v>
      </c>
      <c r="E5" s="3">
        <v>203037616</v>
      </c>
      <c r="F5" s="3">
        <v>0</v>
      </c>
      <c r="G5" s="3">
        <v>2093170</v>
      </c>
      <c r="H5" s="3">
        <v>4186342</v>
      </c>
      <c r="I5" s="4">
        <f t="shared" si="0"/>
        <v>209317128</v>
      </c>
      <c r="J5" s="6">
        <v>0</v>
      </c>
      <c r="K5" s="5">
        <v>0</v>
      </c>
      <c r="L5" s="5">
        <v>203037618</v>
      </c>
      <c r="M5" s="5">
        <v>0</v>
      </c>
      <c r="N5" s="5">
        <v>2093170</v>
      </c>
      <c r="O5" s="5">
        <v>4186340</v>
      </c>
      <c r="P5" s="5">
        <f>SUM(J5:O5)</f>
        <v>209317128</v>
      </c>
      <c r="Q5" s="6">
        <f>I5-P5</f>
        <v>0</v>
      </c>
    </row>
    <row r="6" spans="1:17" x14ac:dyDescent="0.25">
      <c r="A6" s="1" t="s">
        <v>18</v>
      </c>
      <c r="B6" s="7" t="s">
        <v>19</v>
      </c>
      <c r="C6" s="3">
        <v>6291485</v>
      </c>
      <c r="D6" s="3">
        <v>0</v>
      </c>
      <c r="E6" s="3">
        <v>0</v>
      </c>
      <c r="F6" s="3">
        <v>0</v>
      </c>
      <c r="G6" s="3">
        <v>63550</v>
      </c>
      <c r="H6" s="3">
        <v>0</v>
      </c>
      <c r="I6" s="4">
        <f t="shared" si="0"/>
        <v>6355035</v>
      </c>
      <c r="J6" s="6">
        <v>6116722</v>
      </c>
      <c r="K6" s="5">
        <v>0</v>
      </c>
      <c r="L6" s="5">
        <v>0</v>
      </c>
      <c r="M6" s="5">
        <v>0</v>
      </c>
      <c r="N6" s="8">
        <v>61784</v>
      </c>
      <c r="O6" s="5">
        <v>0</v>
      </c>
      <c r="P6" s="5">
        <f t="shared" ref="P6:P7" si="1">SUM(J6:O6)</f>
        <v>6178506</v>
      </c>
      <c r="Q6" s="6">
        <f t="shared" ref="Q6:Q65" si="2">I6-P6</f>
        <v>176529</v>
      </c>
    </row>
    <row r="7" spans="1:17" x14ac:dyDescent="0.25">
      <c r="A7" s="1" t="s">
        <v>20</v>
      </c>
      <c r="B7" s="22" t="s">
        <v>21</v>
      </c>
      <c r="C7" s="3">
        <v>4845196</v>
      </c>
      <c r="D7" s="3">
        <v>0</v>
      </c>
      <c r="E7" s="3">
        <v>0</v>
      </c>
      <c r="F7" s="3">
        <v>0</v>
      </c>
      <c r="G7" s="3">
        <v>49950</v>
      </c>
      <c r="H7" s="3">
        <v>99900</v>
      </c>
      <c r="I7" s="4">
        <f t="shared" si="0"/>
        <v>4995046</v>
      </c>
      <c r="J7" s="6">
        <v>4845196</v>
      </c>
      <c r="K7" s="5">
        <v>0</v>
      </c>
      <c r="L7" s="5">
        <v>0</v>
      </c>
      <c r="M7" s="5">
        <v>0</v>
      </c>
      <c r="N7" s="8">
        <v>49950</v>
      </c>
      <c r="O7" s="5">
        <v>99900</v>
      </c>
      <c r="P7" s="5">
        <f t="shared" si="1"/>
        <v>4995046</v>
      </c>
      <c r="Q7" s="6">
        <f t="shared" si="2"/>
        <v>0</v>
      </c>
    </row>
    <row r="8" spans="1:17" x14ac:dyDescent="0.25">
      <c r="A8" s="1" t="s">
        <v>22</v>
      </c>
      <c r="B8" s="2" t="s">
        <v>23</v>
      </c>
      <c r="C8" s="3">
        <v>15957149</v>
      </c>
      <c r="D8" s="3">
        <v>0</v>
      </c>
      <c r="E8" s="3">
        <v>2110726</v>
      </c>
      <c r="F8" s="3">
        <v>159085</v>
      </c>
      <c r="G8" s="3">
        <v>187906</v>
      </c>
      <c r="H8" s="3">
        <v>375813</v>
      </c>
      <c r="I8" s="4">
        <f t="shared" si="0"/>
        <v>18790679</v>
      </c>
      <c r="J8" s="5">
        <v>15957150</v>
      </c>
      <c r="K8" s="6">
        <v>0</v>
      </c>
      <c r="L8" s="5">
        <v>2110726</v>
      </c>
      <c r="M8" s="5">
        <v>159085</v>
      </c>
      <c r="N8" s="5">
        <v>187906</v>
      </c>
      <c r="O8" s="5">
        <v>375812</v>
      </c>
      <c r="P8" s="5">
        <f>SUM(J8:O8)</f>
        <v>18790679</v>
      </c>
      <c r="Q8" s="6">
        <f t="shared" si="2"/>
        <v>0</v>
      </c>
    </row>
    <row r="9" spans="1:17" x14ac:dyDescent="0.25">
      <c r="A9" s="23" t="s">
        <v>24</v>
      </c>
      <c r="B9" s="9" t="s">
        <v>25</v>
      </c>
      <c r="C9" s="3">
        <v>200627172</v>
      </c>
      <c r="D9" s="3">
        <v>12417429</v>
      </c>
      <c r="E9" s="3">
        <v>29992173</v>
      </c>
      <c r="F9" s="23">
        <v>30543</v>
      </c>
      <c r="G9" s="3">
        <v>2505846</v>
      </c>
      <c r="H9" s="3">
        <v>5011695</v>
      </c>
      <c r="I9" s="4">
        <f t="shared" si="0"/>
        <v>250584858</v>
      </c>
      <c r="J9" s="5">
        <v>119733097</v>
      </c>
      <c r="K9" s="4">
        <v>12417430</v>
      </c>
      <c r="L9" s="5">
        <v>0</v>
      </c>
      <c r="M9" s="10">
        <v>0</v>
      </c>
      <c r="N9" s="8">
        <v>1362372</v>
      </c>
      <c r="O9" s="5">
        <v>2724744</v>
      </c>
      <c r="P9" s="5">
        <f t="shared" ref="P9:P65" si="3">SUM(J9:O9)</f>
        <v>136237643</v>
      </c>
      <c r="Q9" s="6">
        <f t="shared" si="2"/>
        <v>114347215</v>
      </c>
    </row>
    <row r="10" spans="1:17" x14ac:dyDescent="0.25">
      <c r="A10" s="23" t="s">
        <v>26</v>
      </c>
      <c r="B10" s="2" t="s">
        <v>25</v>
      </c>
      <c r="C10" s="3">
        <v>0</v>
      </c>
      <c r="D10" s="3">
        <v>0</v>
      </c>
      <c r="E10" s="3">
        <v>203214508</v>
      </c>
      <c r="F10" s="3">
        <v>0</v>
      </c>
      <c r="G10" s="3">
        <v>2094993</v>
      </c>
      <c r="H10" s="3">
        <v>4189988</v>
      </c>
      <c r="I10" s="3">
        <f t="shared" si="0"/>
        <v>209499489</v>
      </c>
      <c r="J10" s="6">
        <v>0</v>
      </c>
      <c r="K10" s="3">
        <v>0</v>
      </c>
      <c r="L10" s="6">
        <v>0</v>
      </c>
      <c r="M10" s="6">
        <v>0</v>
      </c>
      <c r="N10" s="6">
        <v>0</v>
      </c>
      <c r="O10" s="6">
        <v>0</v>
      </c>
      <c r="P10" s="5">
        <f t="shared" si="3"/>
        <v>0</v>
      </c>
      <c r="Q10" s="6">
        <f t="shared" si="2"/>
        <v>209499489</v>
      </c>
    </row>
    <row r="11" spans="1:17" x14ac:dyDescent="0.25">
      <c r="A11" s="23" t="s">
        <v>27</v>
      </c>
      <c r="B11" s="2" t="s">
        <v>28</v>
      </c>
      <c r="C11" s="3">
        <v>4940516</v>
      </c>
      <c r="D11" s="3">
        <v>0</v>
      </c>
      <c r="E11" s="3">
        <v>72425689</v>
      </c>
      <c r="F11" s="3">
        <v>0</v>
      </c>
      <c r="G11" s="3">
        <v>797588</v>
      </c>
      <c r="H11" s="3">
        <v>1595178</v>
      </c>
      <c r="I11" s="3">
        <f t="shared" si="0"/>
        <v>79758971</v>
      </c>
      <c r="J11" s="6">
        <v>3802400</v>
      </c>
      <c r="K11" s="3">
        <v>0</v>
      </c>
      <c r="L11" s="6">
        <v>0</v>
      </c>
      <c r="M11" s="6">
        <v>0</v>
      </c>
      <c r="N11" s="6">
        <v>39200</v>
      </c>
      <c r="O11" s="6">
        <v>78400</v>
      </c>
      <c r="P11" s="5">
        <f t="shared" si="3"/>
        <v>3920000</v>
      </c>
      <c r="Q11" s="6">
        <f t="shared" si="2"/>
        <v>75838971</v>
      </c>
    </row>
    <row r="12" spans="1:17" x14ac:dyDescent="0.25">
      <c r="A12" s="23" t="s">
        <v>29</v>
      </c>
      <c r="B12" s="2" t="s">
        <v>30</v>
      </c>
      <c r="C12" s="3">
        <v>0</v>
      </c>
      <c r="D12" s="3">
        <v>11370005</v>
      </c>
      <c r="E12" s="3">
        <v>52676251</v>
      </c>
      <c r="F12" s="3">
        <v>0</v>
      </c>
      <c r="G12" s="3">
        <v>660270</v>
      </c>
      <c r="H12" s="3">
        <v>1320541</v>
      </c>
      <c r="I12" s="4">
        <f t="shared" si="0"/>
        <v>66027067</v>
      </c>
      <c r="J12" s="6">
        <v>0</v>
      </c>
      <c r="K12" s="4">
        <v>9506000</v>
      </c>
      <c r="L12" s="6">
        <v>42700614</v>
      </c>
      <c r="M12" s="6">
        <v>0</v>
      </c>
      <c r="N12" s="5">
        <v>538212</v>
      </c>
      <c r="O12" s="5">
        <v>1076424</v>
      </c>
      <c r="P12" s="5">
        <f t="shared" si="3"/>
        <v>53821250</v>
      </c>
      <c r="Q12" s="6">
        <f t="shared" si="2"/>
        <v>12205817</v>
      </c>
    </row>
    <row r="13" spans="1:17" x14ac:dyDescent="0.25">
      <c r="A13" s="9" t="s">
        <v>31</v>
      </c>
      <c r="B13" s="2" t="s">
        <v>32</v>
      </c>
      <c r="C13" s="3">
        <v>0</v>
      </c>
      <c r="D13" s="3">
        <v>10780549</v>
      </c>
      <c r="E13" s="3">
        <v>52480663</v>
      </c>
      <c r="F13" s="3">
        <v>0</v>
      </c>
      <c r="G13" s="3">
        <v>652175</v>
      </c>
      <c r="H13" s="3">
        <v>1304353</v>
      </c>
      <c r="I13" s="4">
        <f t="shared" si="0"/>
        <v>65217740</v>
      </c>
      <c r="J13" s="6">
        <v>0</v>
      </c>
      <c r="K13" s="5">
        <v>8743549</v>
      </c>
      <c r="L13" s="5">
        <v>51446654</v>
      </c>
      <c r="M13" s="5">
        <v>0</v>
      </c>
      <c r="N13" s="8">
        <v>620514</v>
      </c>
      <c r="O13" s="5">
        <v>1241023</v>
      </c>
      <c r="P13" s="5">
        <f t="shared" si="3"/>
        <v>62051740</v>
      </c>
      <c r="Q13" s="6">
        <f t="shared" si="2"/>
        <v>3166000</v>
      </c>
    </row>
    <row r="14" spans="1:17" x14ac:dyDescent="0.25">
      <c r="A14" s="1" t="s">
        <v>33</v>
      </c>
      <c r="B14" s="2" t="s">
        <v>34</v>
      </c>
      <c r="C14" s="3">
        <v>135579113</v>
      </c>
      <c r="D14" s="3">
        <v>0</v>
      </c>
      <c r="E14" s="3">
        <v>0</v>
      </c>
      <c r="F14" s="3">
        <v>0</v>
      </c>
      <c r="G14" s="3">
        <v>1397722</v>
      </c>
      <c r="H14" s="3">
        <v>2795445</v>
      </c>
      <c r="I14" s="4">
        <f t="shared" si="0"/>
        <v>139772280</v>
      </c>
      <c r="J14" s="5">
        <v>135186145</v>
      </c>
      <c r="K14" s="5">
        <v>0</v>
      </c>
      <c r="L14" s="5">
        <v>0</v>
      </c>
      <c r="M14" s="5">
        <v>0</v>
      </c>
      <c r="N14" s="11">
        <v>1393670</v>
      </c>
      <c r="O14" s="5">
        <v>2787340</v>
      </c>
      <c r="P14" s="5">
        <f t="shared" si="3"/>
        <v>139367155</v>
      </c>
      <c r="Q14" s="6">
        <f t="shared" si="2"/>
        <v>405125</v>
      </c>
    </row>
    <row r="15" spans="1:17" x14ac:dyDescent="0.25">
      <c r="A15" s="1" t="s">
        <v>35</v>
      </c>
      <c r="B15" s="1" t="s">
        <v>36</v>
      </c>
      <c r="C15" s="3">
        <v>4224503</v>
      </c>
      <c r="D15" s="3">
        <v>0</v>
      </c>
      <c r="E15" s="3">
        <v>632972</v>
      </c>
      <c r="F15" s="3">
        <v>0</v>
      </c>
      <c r="G15" s="3">
        <v>49999</v>
      </c>
      <c r="H15" s="3">
        <v>92497</v>
      </c>
      <c r="I15" s="4">
        <f t="shared" si="0"/>
        <v>4999971</v>
      </c>
      <c r="J15" s="5">
        <v>0</v>
      </c>
      <c r="K15" s="6">
        <v>0</v>
      </c>
      <c r="L15" s="6">
        <v>0</v>
      </c>
      <c r="M15" s="6">
        <v>0</v>
      </c>
      <c r="N15" s="12">
        <v>0</v>
      </c>
      <c r="O15" s="5">
        <v>0</v>
      </c>
      <c r="P15" s="5">
        <f t="shared" si="3"/>
        <v>0</v>
      </c>
      <c r="Q15" s="6">
        <f t="shared" si="2"/>
        <v>4999971</v>
      </c>
    </row>
    <row r="16" spans="1:17" x14ac:dyDescent="0.25">
      <c r="A16" s="1" t="s">
        <v>37</v>
      </c>
      <c r="B16" s="1" t="s">
        <v>38</v>
      </c>
      <c r="C16" s="3">
        <v>14549991</v>
      </c>
      <c r="D16" s="3">
        <v>0</v>
      </c>
      <c r="E16" s="3">
        <v>0</v>
      </c>
      <c r="F16" s="3">
        <v>0</v>
      </c>
      <c r="G16" s="3">
        <v>149999</v>
      </c>
      <c r="H16" s="3">
        <v>299999</v>
      </c>
      <c r="I16" s="4">
        <f t="shared" si="0"/>
        <v>14999989</v>
      </c>
      <c r="J16" s="5">
        <v>14549992</v>
      </c>
      <c r="K16" s="6">
        <v>0</v>
      </c>
      <c r="L16" s="6">
        <v>0</v>
      </c>
      <c r="M16" s="6">
        <v>0</v>
      </c>
      <c r="N16" s="8">
        <v>149999</v>
      </c>
      <c r="O16" s="5">
        <v>299998</v>
      </c>
      <c r="P16" s="5">
        <f t="shared" si="3"/>
        <v>14999989</v>
      </c>
      <c r="Q16" s="6">
        <f t="shared" si="2"/>
        <v>0</v>
      </c>
    </row>
    <row r="17" spans="1:17" x14ac:dyDescent="0.25">
      <c r="A17" s="1" t="s">
        <v>39</v>
      </c>
      <c r="B17" s="2" t="s">
        <v>40</v>
      </c>
      <c r="C17" s="3">
        <v>294878603</v>
      </c>
      <c r="D17" s="3">
        <v>8372617</v>
      </c>
      <c r="E17" s="3">
        <v>30586463</v>
      </c>
      <c r="F17" s="3">
        <v>0</v>
      </c>
      <c r="G17" s="3">
        <v>3441624</v>
      </c>
      <c r="H17" s="3">
        <v>6883250</v>
      </c>
      <c r="I17" s="4">
        <f t="shared" si="0"/>
        <v>344162557</v>
      </c>
      <c r="J17" s="13">
        <v>294878607</v>
      </c>
      <c r="K17" s="4">
        <v>8372618</v>
      </c>
      <c r="L17" s="4">
        <v>30586463</v>
      </c>
      <c r="M17" s="3">
        <v>0</v>
      </c>
      <c r="N17" s="11">
        <v>3441623</v>
      </c>
      <c r="O17" s="13">
        <v>6883246</v>
      </c>
      <c r="P17" s="5">
        <f t="shared" si="3"/>
        <v>344162557</v>
      </c>
      <c r="Q17" s="6">
        <f t="shared" si="2"/>
        <v>0</v>
      </c>
    </row>
    <row r="18" spans="1:17" x14ac:dyDescent="0.25">
      <c r="A18" s="14" t="s">
        <v>41</v>
      </c>
      <c r="B18" s="2" t="s">
        <v>42</v>
      </c>
      <c r="C18" s="3">
        <v>0</v>
      </c>
      <c r="D18" s="3">
        <v>14567097</v>
      </c>
      <c r="E18" s="3">
        <v>41526850</v>
      </c>
      <c r="F18" s="3">
        <v>0</v>
      </c>
      <c r="G18" s="3">
        <v>578287</v>
      </c>
      <c r="H18" s="3">
        <v>1156575</v>
      </c>
      <c r="I18" s="4">
        <f t="shared" si="0"/>
        <v>57828809</v>
      </c>
      <c r="J18" s="6">
        <v>0</v>
      </c>
      <c r="K18" s="5">
        <v>14567097</v>
      </c>
      <c r="L18" s="5">
        <v>41526851</v>
      </c>
      <c r="M18" s="5">
        <v>0</v>
      </c>
      <c r="N18" s="8">
        <v>578287</v>
      </c>
      <c r="O18" s="5">
        <v>1156574</v>
      </c>
      <c r="P18" s="5">
        <f t="shared" si="3"/>
        <v>57828809</v>
      </c>
      <c r="Q18" s="6">
        <f t="shared" si="2"/>
        <v>0</v>
      </c>
    </row>
    <row r="19" spans="1:17" x14ac:dyDescent="0.25">
      <c r="A19" s="1" t="s">
        <v>43</v>
      </c>
      <c r="B19" s="2" t="s">
        <v>44</v>
      </c>
      <c r="C19" s="3">
        <v>97743956</v>
      </c>
      <c r="D19" s="3">
        <v>0</v>
      </c>
      <c r="E19" s="3">
        <v>0</v>
      </c>
      <c r="F19" s="3">
        <v>0</v>
      </c>
      <c r="G19" s="3">
        <v>1000443</v>
      </c>
      <c r="H19" s="3">
        <v>1300000</v>
      </c>
      <c r="I19" s="4">
        <f t="shared" si="0"/>
        <v>100044399</v>
      </c>
      <c r="J19" s="5">
        <v>97743959</v>
      </c>
      <c r="K19" s="6">
        <v>0</v>
      </c>
      <c r="L19" s="6">
        <v>0</v>
      </c>
      <c r="M19" s="6">
        <v>0</v>
      </c>
      <c r="N19" s="5">
        <v>1000442.99</v>
      </c>
      <c r="O19" s="5">
        <v>1299997.01</v>
      </c>
      <c r="P19" s="5">
        <f t="shared" si="3"/>
        <v>100044399</v>
      </c>
      <c r="Q19" s="6">
        <f t="shared" si="2"/>
        <v>0</v>
      </c>
    </row>
    <row r="20" spans="1:17" x14ac:dyDescent="0.25">
      <c r="A20" s="1" t="s">
        <v>45</v>
      </c>
      <c r="B20" s="2" t="s">
        <v>44</v>
      </c>
      <c r="C20" s="3">
        <v>0</v>
      </c>
      <c r="D20" s="3">
        <v>0</v>
      </c>
      <c r="E20" s="3">
        <v>205347903</v>
      </c>
      <c r="F20" s="3">
        <v>0</v>
      </c>
      <c r="G20" s="3">
        <v>2084322</v>
      </c>
      <c r="H20" s="3">
        <v>1000000</v>
      </c>
      <c r="I20" s="4">
        <f t="shared" si="0"/>
        <v>208432225</v>
      </c>
      <c r="J20" s="5">
        <v>0</v>
      </c>
      <c r="K20" s="6">
        <v>0</v>
      </c>
      <c r="L20" s="6">
        <v>205347904</v>
      </c>
      <c r="M20" s="6">
        <v>0</v>
      </c>
      <c r="N20" s="5">
        <v>2084322</v>
      </c>
      <c r="O20" s="5">
        <v>999999</v>
      </c>
      <c r="P20" s="5">
        <f t="shared" si="3"/>
        <v>208432225</v>
      </c>
      <c r="Q20" s="6">
        <f t="shared" si="2"/>
        <v>0</v>
      </c>
    </row>
    <row r="21" spans="1:17" x14ac:dyDescent="0.25">
      <c r="A21" s="1" t="s">
        <v>46</v>
      </c>
      <c r="B21" s="2" t="s">
        <v>47</v>
      </c>
      <c r="C21" s="3">
        <v>9691413</v>
      </c>
      <c r="D21" s="3">
        <v>0</v>
      </c>
      <c r="E21" s="3">
        <v>856386178</v>
      </c>
      <c r="F21" s="3">
        <v>0</v>
      </c>
      <c r="G21" s="3">
        <v>8928634</v>
      </c>
      <c r="H21" s="3">
        <v>17857268</v>
      </c>
      <c r="I21" s="4">
        <f t="shared" si="0"/>
        <v>892863493</v>
      </c>
      <c r="J21" s="5">
        <v>8773990</v>
      </c>
      <c r="K21" s="6">
        <v>0</v>
      </c>
      <c r="L21" s="6">
        <v>5686628</v>
      </c>
      <c r="M21" s="6">
        <v>0</v>
      </c>
      <c r="N21" s="5">
        <v>149078</v>
      </c>
      <c r="O21" s="5">
        <v>298154</v>
      </c>
      <c r="P21" s="5">
        <f t="shared" si="3"/>
        <v>14907850</v>
      </c>
      <c r="Q21" s="6">
        <f t="shared" si="2"/>
        <v>877955643</v>
      </c>
    </row>
    <row r="22" spans="1:17" x14ac:dyDescent="0.25">
      <c r="A22" s="1" t="s">
        <v>48</v>
      </c>
      <c r="B22" s="2" t="s">
        <v>49</v>
      </c>
      <c r="C22" s="3">
        <v>98454482</v>
      </c>
      <c r="D22" s="3">
        <v>0</v>
      </c>
      <c r="E22" s="3">
        <v>1482671</v>
      </c>
      <c r="F22" s="3">
        <v>0</v>
      </c>
      <c r="G22" s="3">
        <v>1030279</v>
      </c>
      <c r="H22" s="3">
        <v>2060559</v>
      </c>
      <c r="I22" s="4">
        <f t="shared" si="0"/>
        <v>103027991</v>
      </c>
      <c r="J22" s="4">
        <v>98454483</v>
      </c>
      <c r="K22" s="6">
        <v>0</v>
      </c>
      <c r="L22" s="5">
        <v>1442878</v>
      </c>
      <c r="M22" s="6">
        <v>0</v>
      </c>
      <c r="N22" s="8">
        <v>1029868</v>
      </c>
      <c r="O22" s="4">
        <v>2059736</v>
      </c>
      <c r="P22" s="5">
        <f t="shared" si="3"/>
        <v>102986965</v>
      </c>
      <c r="Q22" s="6">
        <f t="shared" si="2"/>
        <v>41026</v>
      </c>
    </row>
    <row r="23" spans="1:17" x14ac:dyDescent="0.25">
      <c r="A23" s="1" t="s">
        <v>50</v>
      </c>
      <c r="B23" s="2" t="s">
        <v>51</v>
      </c>
      <c r="C23" s="3">
        <v>91945727</v>
      </c>
      <c r="D23" s="3">
        <v>0</v>
      </c>
      <c r="E23" s="3">
        <v>0</v>
      </c>
      <c r="F23" s="3">
        <v>0</v>
      </c>
      <c r="G23" s="3">
        <v>947894</v>
      </c>
      <c r="H23" s="3">
        <v>1895788</v>
      </c>
      <c r="I23" s="4">
        <f t="shared" si="0"/>
        <v>94789409</v>
      </c>
      <c r="J23" s="5">
        <v>91945727</v>
      </c>
      <c r="K23" s="6">
        <v>0</v>
      </c>
      <c r="L23" s="5">
        <v>0</v>
      </c>
      <c r="M23" s="5">
        <v>0</v>
      </c>
      <c r="N23" s="5">
        <v>947894</v>
      </c>
      <c r="O23" s="5">
        <v>1895788</v>
      </c>
      <c r="P23" s="5">
        <f t="shared" si="3"/>
        <v>94789409</v>
      </c>
      <c r="Q23" s="6">
        <f t="shared" si="2"/>
        <v>0</v>
      </c>
    </row>
    <row r="24" spans="1:17" x14ac:dyDescent="0.25">
      <c r="A24" s="1" t="s">
        <v>52</v>
      </c>
      <c r="B24" s="2" t="s">
        <v>51</v>
      </c>
      <c r="C24" s="3">
        <v>0</v>
      </c>
      <c r="D24" s="3">
        <v>0</v>
      </c>
      <c r="E24" s="3">
        <v>521913618</v>
      </c>
      <c r="F24" s="3">
        <v>0</v>
      </c>
      <c r="G24" s="3">
        <v>5380552</v>
      </c>
      <c r="H24" s="3">
        <v>10761105</v>
      </c>
      <c r="I24" s="4">
        <f t="shared" si="0"/>
        <v>538055275</v>
      </c>
      <c r="J24" s="5">
        <v>0</v>
      </c>
      <c r="K24" s="6">
        <v>0</v>
      </c>
      <c r="L24" s="5">
        <v>473000618</v>
      </c>
      <c r="M24" s="5">
        <v>0</v>
      </c>
      <c r="N24" s="8">
        <v>4876294</v>
      </c>
      <c r="O24" s="5">
        <v>9752588</v>
      </c>
      <c r="P24" s="5">
        <f t="shared" si="3"/>
        <v>487629500</v>
      </c>
      <c r="Q24" s="5">
        <f t="shared" si="2"/>
        <v>50425775</v>
      </c>
    </row>
    <row r="25" spans="1:17" x14ac:dyDescent="0.25">
      <c r="A25" s="1" t="s">
        <v>53</v>
      </c>
      <c r="B25" s="2" t="s">
        <v>54</v>
      </c>
      <c r="C25" s="3">
        <v>30528424</v>
      </c>
      <c r="D25" s="3">
        <v>0</v>
      </c>
      <c r="E25" s="3">
        <v>12904121</v>
      </c>
      <c r="F25" s="3">
        <v>0</v>
      </c>
      <c r="G25" s="3">
        <v>447758</v>
      </c>
      <c r="H25" s="3">
        <v>895516</v>
      </c>
      <c r="I25" s="4">
        <f t="shared" si="0"/>
        <v>44775819</v>
      </c>
      <c r="J25" s="5">
        <v>30528426</v>
      </c>
      <c r="K25" s="6">
        <v>0</v>
      </c>
      <c r="L25" s="6">
        <v>10326269</v>
      </c>
      <c r="M25" s="6">
        <v>0</v>
      </c>
      <c r="N25" s="5">
        <v>421178</v>
      </c>
      <c r="O25" s="5">
        <v>842354</v>
      </c>
      <c r="P25" s="5">
        <f t="shared" si="3"/>
        <v>42118227</v>
      </c>
      <c r="Q25" s="6">
        <f t="shared" si="2"/>
        <v>2657592</v>
      </c>
    </row>
    <row r="26" spans="1:17" x14ac:dyDescent="0.25">
      <c r="A26" s="1" t="s">
        <v>55</v>
      </c>
      <c r="B26" s="2" t="s">
        <v>56</v>
      </c>
      <c r="C26" s="3">
        <v>25798577</v>
      </c>
      <c r="D26" s="3">
        <v>0</v>
      </c>
      <c r="E26" s="3">
        <v>47475905</v>
      </c>
      <c r="F26" s="3">
        <v>0</v>
      </c>
      <c r="G26" s="3">
        <v>755405</v>
      </c>
      <c r="H26" s="3">
        <v>1510813</v>
      </c>
      <c r="I26" s="4">
        <f t="shared" si="0"/>
        <v>75540700</v>
      </c>
      <c r="J26" s="5">
        <v>24590717</v>
      </c>
      <c r="K26" s="6">
        <v>0</v>
      </c>
      <c r="L26" s="5">
        <v>14423071</v>
      </c>
      <c r="M26" s="5">
        <v>0</v>
      </c>
      <c r="N26" s="8">
        <v>402203</v>
      </c>
      <c r="O26" s="5">
        <v>804404</v>
      </c>
      <c r="P26" s="5">
        <f t="shared" si="3"/>
        <v>40220395</v>
      </c>
      <c r="Q26" s="6">
        <f t="shared" si="2"/>
        <v>35320305</v>
      </c>
    </row>
    <row r="27" spans="1:17" x14ac:dyDescent="0.25">
      <c r="A27" s="1" t="s">
        <v>57</v>
      </c>
      <c r="B27" s="2" t="s">
        <v>58</v>
      </c>
      <c r="C27" s="3">
        <v>15025007</v>
      </c>
      <c r="D27" s="3">
        <v>0</v>
      </c>
      <c r="E27" s="3">
        <v>10807081</v>
      </c>
      <c r="F27" s="3">
        <v>0</v>
      </c>
      <c r="G27" s="3">
        <v>265998</v>
      </c>
      <c r="H27" s="3">
        <v>501914</v>
      </c>
      <c r="I27" s="4">
        <f t="shared" si="0"/>
        <v>26600000</v>
      </c>
      <c r="J27" s="4">
        <v>15025011</v>
      </c>
      <c r="K27" s="6">
        <v>0</v>
      </c>
      <c r="L27" s="5">
        <v>10807085</v>
      </c>
      <c r="M27" s="5">
        <v>0</v>
      </c>
      <c r="N27" s="8">
        <v>265998</v>
      </c>
      <c r="O27" s="5">
        <v>501906</v>
      </c>
      <c r="P27" s="5">
        <f t="shared" si="3"/>
        <v>26600000</v>
      </c>
      <c r="Q27" s="6">
        <f t="shared" si="2"/>
        <v>0</v>
      </c>
    </row>
    <row r="28" spans="1:17" x14ac:dyDescent="0.25">
      <c r="A28" s="1" t="s">
        <v>59</v>
      </c>
      <c r="B28" s="1" t="s">
        <v>60</v>
      </c>
      <c r="C28" s="3">
        <v>4849771</v>
      </c>
      <c r="D28" s="3">
        <v>0</v>
      </c>
      <c r="E28" s="3">
        <v>0</v>
      </c>
      <c r="F28" s="3">
        <v>0</v>
      </c>
      <c r="G28" s="3">
        <v>49997</v>
      </c>
      <c r="H28" s="3">
        <v>99995</v>
      </c>
      <c r="I28" s="4">
        <f t="shared" si="0"/>
        <v>4999763</v>
      </c>
      <c r="J28" s="3">
        <v>4849772</v>
      </c>
      <c r="K28" s="6">
        <v>0</v>
      </c>
      <c r="L28" s="6">
        <v>0</v>
      </c>
      <c r="M28" s="6">
        <v>0</v>
      </c>
      <c r="N28" s="8">
        <v>49997</v>
      </c>
      <c r="O28" s="5">
        <v>99994</v>
      </c>
      <c r="P28" s="5">
        <f t="shared" si="3"/>
        <v>4999763</v>
      </c>
      <c r="Q28" s="6">
        <f t="shared" si="2"/>
        <v>0</v>
      </c>
    </row>
    <row r="29" spans="1:17" x14ac:dyDescent="0.25">
      <c r="A29" s="1" t="s">
        <v>61</v>
      </c>
      <c r="B29" s="2" t="s">
        <v>62</v>
      </c>
      <c r="C29" s="4">
        <v>238329000</v>
      </c>
      <c r="D29" s="4">
        <v>0</v>
      </c>
      <c r="E29" s="4">
        <v>0</v>
      </c>
      <c r="F29" s="4">
        <v>0</v>
      </c>
      <c r="G29" s="4">
        <v>2457000</v>
      </c>
      <c r="H29" s="4">
        <v>4914000</v>
      </c>
      <c r="I29" s="4">
        <f t="shared" si="0"/>
        <v>245700000</v>
      </c>
      <c r="J29" s="13">
        <v>236631500</v>
      </c>
      <c r="K29" s="6">
        <v>0</v>
      </c>
      <c r="L29" s="6">
        <v>0</v>
      </c>
      <c r="M29" s="6">
        <v>0</v>
      </c>
      <c r="N29" s="8">
        <v>2439500</v>
      </c>
      <c r="O29" s="5">
        <v>4879000</v>
      </c>
      <c r="P29" s="5">
        <f t="shared" si="3"/>
        <v>243950000</v>
      </c>
      <c r="Q29" s="6">
        <f t="shared" si="2"/>
        <v>1750000</v>
      </c>
    </row>
    <row r="30" spans="1:17" x14ac:dyDescent="0.25">
      <c r="A30" s="1" t="s">
        <v>63</v>
      </c>
      <c r="B30" s="2" t="s">
        <v>62</v>
      </c>
      <c r="C30" s="4">
        <v>0</v>
      </c>
      <c r="D30" s="4">
        <v>0</v>
      </c>
      <c r="E30" s="4">
        <v>203691691</v>
      </c>
      <c r="F30" s="4">
        <v>0</v>
      </c>
      <c r="G30" s="4">
        <v>2099914</v>
      </c>
      <c r="H30" s="4">
        <v>4199828</v>
      </c>
      <c r="I30" s="4">
        <f t="shared" si="0"/>
        <v>209991433</v>
      </c>
      <c r="J30" s="6">
        <v>0</v>
      </c>
      <c r="K30" s="6">
        <v>0</v>
      </c>
      <c r="L30" s="5">
        <v>203691698</v>
      </c>
      <c r="M30" s="5">
        <v>0</v>
      </c>
      <c r="N30" s="8">
        <v>2099914</v>
      </c>
      <c r="O30" s="5">
        <v>4199821</v>
      </c>
      <c r="P30" s="5">
        <f t="shared" si="3"/>
        <v>209991433</v>
      </c>
      <c r="Q30" s="6">
        <f t="shared" si="2"/>
        <v>0</v>
      </c>
    </row>
    <row r="31" spans="1:17" x14ac:dyDescent="0.25">
      <c r="A31" s="1" t="s">
        <v>64</v>
      </c>
      <c r="B31" s="1" t="s">
        <v>65</v>
      </c>
      <c r="C31" s="3">
        <v>47155007</v>
      </c>
      <c r="D31" s="3">
        <v>1028220</v>
      </c>
      <c r="E31" s="13">
        <v>0</v>
      </c>
      <c r="F31" s="13">
        <v>0</v>
      </c>
      <c r="G31" s="3">
        <v>496734</v>
      </c>
      <c r="H31" s="3">
        <v>993468</v>
      </c>
      <c r="I31" s="4">
        <f t="shared" si="0"/>
        <v>49673429</v>
      </c>
      <c r="J31" s="5">
        <v>45457506</v>
      </c>
      <c r="K31" s="5">
        <v>1028220</v>
      </c>
      <c r="L31" s="5">
        <v>0</v>
      </c>
      <c r="M31" s="6">
        <v>0</v>
      </c>
      <c r="N31" s="8">
        <v>479235</v>
      </c>
      <c r="O31" s="5">
        <v>958468</v>
      </c>
      <c r="P31" s="5">
        <f t="shared" si="3"/>
        <v>47923429</v>
      </c>
      <c r="Q31" s="6">
        <f t="shared" si="2"/>
        <v>1750000</v>
      </c>
    </row>
    <row r="32" spans="1:17" x14ac:dyDescent="0.25">
      <c r="A32" s="1" t="s">
        <v>66</v>
      </c>
      <c r="B32" s="2" t="s">
        <v>67</v>
      </c>
      <c r="C32" s="3">
        <v>7536691</v>
      </c>
      <c r="D32" s="3">
        <v>0</v>
      </c>
      <c r="E32" s="3">
        <v>20185351</v>
      </c>
      <c r="F32" s="3">
        <v>0</v>
      </c>
      <c r="G32" s="3">
        <v>285793</v>
      </c>
      <c r="H32" s="3">
        <v>571587</v>
      </c>
      <c r="I32" s="4">
        <f t="shared" si="0"/>
        <v>28579422</v>
      </c>
      <c r="J32" s="5">
        <v>7536692</v>
      </c>
      <c r="K32" s="6">
        <v>0</v>
      </c>
      <c r="L32" s="5">
        <v>20185351</v>
      </c>
      <c r="M32" s="5">
        <v>0</v>
      </c>
      <c r="N32" s="8">
        <v>285793</v>
      </c>
      <c r="O32" s="5">
        <v>571586</v>
      </c>
      <c r="P32" s="5">
        <f t="shared" si="3"/>
        <v>28579422</v>
      </c>
      <c r="Q32" s="6">
        <f t="shared" si="2"/>
        <v>0</v>
      </c>
    </row>
    <row r="33" spans="1:17" x14ac:dyDescent="0.25">
      <c r="A33" s="1" t="s">
        <v>68</v>
      </c>
      <c r="B33" s="2" t="s">
        <v>69</v>
      </c>
      <c r="C33" s="3">
        <v>0</v>
      </c>
      <c r="D33" s="3">
        <v>10162843</v>
      </c>
      <c r="E33" s="3">
        <v>7201978</v>
      </c>
      <c r="F33" s="3">
        <v>0</v>
      </c>
      <c r="G33" s="3">
        <v>179018</v>
      </c>
      <c r="H33" s="3">
        <v>358037</v>
      </c>
      <c r="I33" s="4">
        <f t="shared" si="0"/>
        <v>17901876</v>
      </c>
      <c r="J33" s="5">
        <v>0</v>
      </c>
      <c r="K33" s="6">
        <v>10077409</v>
      </c>
      <c r="L33" s="5">
        <v>7114191</v>
      </c>
      <c r="M33" s="5">
        <v>0</v>
      </c>
      <c r="N33" s="8">
        <v>177233</v>
      </c>
      <c r="O33" s="5">
        <v>354466</v>
      </c>
      <c r="P33" s="5">
        <f t="shared" si="3"/>
        <v>17723299</v>
      </c>
      <c r="Q33" s="6">
        <f t="shared" si="2"/>
        <v>178577</v>
      </c>
    </row>
    <row r="34" spans="1:17" x14ac:dyDescent="0.25">
      <c r="A34" s="1" t="s">
        <v>70</v>
      </c>
      <c r="B34" s="2" t="s">
        <v>71</v>
      </c>
      <c r="C34" s="3">
        <v>4850488</v>
      </c>
      <c r="D34" s="3">
        <v>0</v>
      </c>
      <c r="E34" s="3">
        <v>0</v>
      </c>
      <c r="F34" s="3">
        <v>0</v>
      </c>
      <c r="G34" s="3">
        <v>50005</v>
      </c>
      <c r="H34" s="3">
        <v>100010</v>
      </c>
      <c r="I34" s="4">
        <f t="shared" si="0"/>
        <v>5000503</v>
      </c>
      <c r="J34" s="5">
        <v>4850488</v>
      </c>
      <c r="K34" s="6">
        <v>0</v>
      </c>
      <c r="L34" s="5">
        <v>0</v>
      </c>
      <c r="M34" s="5">
        <v>0</v>
      </c>
      <c r="N34" s="8">
        <v>50005</v>
      </c>
      <c r="O34" s="5">
        <v>100010</v>
      </c>
      <c r="P34" s="5">
        <f t="shared" si="3"/>
        <v>5000503</v>
      </c>
      <c r="Q34" s="6">
        <f t="shared" si="2"/>
        <v>0</v>
      </c>
    </row>
    <row r="35" spans="1:17" x14ac:dyDescent="0.25">
      <c r="A35" s="1" t="s">
        <v>72</v>
      </c>
      <c r="B35" s="2" t="s">
        <v>73</v>
      </c>
      <c r="C35" s="3">
        <v>67183227</v>
      </c>
      <c r="D35" s="3">
        <v>0</v>
      </c>
      <c r="E35" s="3">
        <v>1199868</v>
      </c>
      <c r="F35" s="3">
        <v>0</v>
      </c>
      <c r="G35" s="3">
        <v>704979</v>
      </c>
      <c r="H35" s="3">
        <v>1409960</v>
      </c>
      <c r="I35" s="4">
        <f t="shared" si="0"/>
        <v>70498034</v>
      </c>
      <c r="J35" s="5">
        <v>67158920</v>
      </c>
      <c r="K35" s="6">
        <v>0</v>
      </c>
      <c r="L35" s="5">
        <v>1091250</v>
      </c>
      <c r="M35" s="6">
        <v>0</v>
      </c>
      <c r="N35" s="8">
        <v>703610</v>
      </c>
      <c r="O35" s="15">
        <v>1407220</v>
      </c>
      <c r="P35" s="5">
        <f t="shared" si="3"/>
        <v>70361000</v>
      </c>
      <c r="Q35" s="6">
        <f t="shared" si="2"/>
        <v>137034</v>
      </c>
    </row>
    <row r="36" spans="1:17" ht="30" x14ac:dyDescent="0.25">
      <c r="A36" s="1" t="s">
        <v>74</v>
      </c>
      <c r="B36" s="2" t="s">
        <v>75</v>
      </c>
      <c r="C36" s="3">
        <v>7203856</v>
      </c>
      <c r="D36" s="3">
        <v>0</v>
      </c>
      <c r="E36" s="3">
        <v>0</v>
      </c>
      <c r="F36" s="3">
        <v>0</v>
      </c>
      <c r="G36" s="3">
        <v>74266</v>
      </c>
      <c r="H36" s="3">
        <v>148533</v>
      </c>
      <c r="I36" s="4">
        <f t="shared" si="0"/>
        <v>7426655</v>
      </c>
      <c r="J36" s="26">
        <v>7203857</v>
      </c>
      <c r="K36" s="6">
        <v>0</v>
      </c>
      <c r="L36" s="6">
        <v>0</v>
      </c>
      <c r="M36" s="6">
        <v>0</v>
      </c>
      <c r="N36" s="27">
        <v>74266</v>
      </c>
      <c r="O36" s="26">
        <v>148532</v>
      </c>
      <c r="P36" s="5">
        <f t="shared" si="3"/>
        <v>7426655</v>
      </c>
      <c r="Q36" s="6">
        <f t="shared" si="2"/>
        <v>0</v>
      </c>
    </row>
    <row r="37" spans="1:17" x14ac:dyDescent="0.25">
      <c r="A37" s="9" t="s">
        <v>76</v>
      </c>
      <c r="B37" s="2" t="s">
        <v>77</v>
      </c>
      <c r="C37" s="3">
        <v>261496496</v>
      </c>
      <c r="D37" s="3">
        <v>0</v>
      </c>
      <c r="E37" s="3">
        <v>291297</v>
      </c>
      <c r="F37" s="3">
        <v>0</v>
      </c>
      <c r="G37" s="3">
        <v>2698843</v>
      </c>
      <c r="H37" s="3">
        <v>5397686</v>
      </c>
      <c r="I37" s="4">
        <f t="shared" si="0"/>
        <v>269884322</v>
      </c>
      <c r="J37" s="26">
        <v>259029183</v>
      </c>
      <c r="K37" s="6">
        <v>0</v>
      </c>
      <c r="L37" s="5">
        <v>291297</v>
      </c>
      <c r="M37" s="5">
        <v>0</v>
      </c>
      <c r="N37" s="27">
        <v>2673406.333333333</v>
      </c>
      <c r="O37" s="20">
        <v>5346810.666666666</v>
      </c>
      <c r="P37" s="5">
        <f t="shared" si="3"/>
        <v>267340697</v>
      </c>
      <c r="Q37" s="6">
        <f t="shared" si="2"/>
        <v>2543625</v>
      </c>
    </row>
    <row r="38" spans="1:17" x14ac:dyDescent="0.25">
      <c r="A38" s="9" t="s">
        <v>78</v>
      </c>
      <c r="B38" s="2" t="s">
        <v>77</v>
      </c>
      <c r="C38" s="3">
        <v>0</v>
      </c>
      <c r="D38" s="3">
        <v>0</v>
      </c>
      <c r="E38" s="3">
        <v>20934980</v>
      </c>
      <c r="F38" s="3">
        <v>0</v>
      </c>
      <c r="G38" s="3">
        <v>215823</v>
      </c>
      <c r="H38" s="3">
        <v>431648</v>
      </c>
      <c r="I38" s="4">
        <f t="shared" si="0"/>
        <v>21582451</v>
      </c>
      <c r="J38" s="26">
        <v>0</v>
      </c>
      <c r="K38" s="6">
        <v>0</v>
      </c>
      <c r="L38" s="5">
        <v>18560541</v>
      </c>
      <c r="M38" s="5">
        <v>0</v>
      </c>
      <c r="N38" s="27">
        <v>191344</v>
      </c>
      <c r="O38" s="26">
        <v>382688</v>
      </c>
      <c r="P38" s="5">
        <f t="shared" si="3"/>
        <v>19134573</v>
      </c>
      <c r="Q38" s="6">
        <f t="shared" si="2"/>
        <v>2447878</v>
      </c>
    </row>
    <row r="39" spans="1:17" x14ac:dyDescent="0.25">
      <c r="A39" s="1" t="s">
        <v>79</v>
      </c>
      <c r="B39" s="2" t="s">
        <v>80</v>
      </c>
      <c r="C39" s="3">
        <v>0</v>
      </c>
      <c r="D39" s="3">
        <v>32989848</v>
      </c>
      <c r="E39" s="3">
        <v>80529817</v>
      </c>
      <c r="F39" s="3">
        <v>0</v>
      </c>
      <c r="G39" s="3">
        <v>1170305</v>
      </c>
      <c r="H39" s="3">
        <v>2340611</v>
      </c>
      <c r="I39" s="4">
        <f t="shared" si="0"/>
        <v>117030581</v>
      </c>
      <c r="J39" s="5">
        <v>0</v>
      </c>
      <c r="K39" s="5">
        <v>32989849</v>
      </c>
      <c r="L39" s="5">
        <v>80025000</v>
      </c>
      <c r="M39" s="6">
        <v>0</v>
      </c>
      <c r="N39" s="8">
        <v>1165101</v>
      </c>
      <c r="O39" s="5">
        <v>2330202</v>
      </c>
      <c r="P39" s="5">
        <f t="shared" si="3"/>
        <v>116510152</v>
      </c>
      <c r="Q39" s="6">
        <f t="shared" si="2"/>
        <v>520429</v>
      </c>
    </row>
    <row r="40" spans="1:17" x14ac:dyDescent="0.25">
      <c r="A40" s="1" t="s">
        <v>81</v>
      </c>
      <c r="B40" s="2" t="s">
        <v>82</v>
      </c>
      <c r="C40" s="3">
        <v>32308796</v>
      </c>
      <c r="D40" s="3">
        <v>0</v>
      </c>
      <c r="E40" s="3">
        <v>0</v>
      </c>
      <c r="F40" s="3">
        <v>0</v>
      </c>
      <c r="G40" s="3">
        <v>333080</v>
      </c>
      <c r="H40" s="3">
        <v>666160</v>
      </c>
      <c r="I40" s="4">
        <f t="shared" si="0"/>
        <v>33308036</v>
      </c>
      <c r="J40" s="5">
        <v>20854447</v>
      </c>
      <c r="K40" s="6">
        <v>0</v>
      </c>
      <c r="L40" s="5">
        <v>0</v>
      </c>
      <c r="M40" s="6">
        <v>0</v>
      </c>
      <c r="N40" s="13">
        <v>214995</v>
      </c>
      <c r="O40" s="5">
        <v>429986</v>
      </c>
      <c r="P40" s="5">
        <f t="shared" si="3"/>
        <v>21499428</v>
      </c>
      <c r="Q40" s="6">
        <f t="shared" si="2"/>
        <v>11808608</v>
      </c>
    </row>
    <row r="41" spans="1:17" x14ac:dyDescent="0.25">
      <c r="A41" s="1" t="s">
        <v>83</v>
      </c>
      <c r="B41" s="1" t="s">
        <v>84</v>
      </c>
      <c r="C41" s="16">
        <v>202823410</v>
      </c>
      <c r="D41" s="4">
        <v>0</v>
      </c>
      <c r="E41" s="16">
        <v>43919001</v>
      </c>
      <c r="F41" s="16">
        <v>0</v>
      </c>
      <c r="G41" s="16">
        <v>2543734</v>
      </c>
      <c r="H41" s="16">
        <v>5087470</v>
      </c>
      <c r="I41" s="4">
        <f t="shared" si="0"/>
        <v>254373615</v>
      </c>
      <c r="J41" s="5">
        <v>202823420</v>
      </c>
      <c r="K41" s="5">
        <v>0</v>
      </c>
      <c r="L41" s="5">
        <v>43919008</v>
      </c>
      <c r="M41" s="5">
        <v>0</v>
      </c>
      <c r="N41" s="13">
        <v>2543734</v>
      </c>
      <c r="O41" s="5">
        <v>5087453</v>
      </c>
      <c r="P41" s="5">
        <f t="shared" si="3"/>
        <v>254373615</v>
      </c>
      <c r="Q41" s="6">
        <f t="shared" si="2"/>
        <v>0</v>
      </c>
    </row>
    <row r="42" spans="1:17" x14ac:dyDescent="0.25">
      <c r="A42" s="1" t="s">
        <v>85</v>
      </c>
      <c r="B42" s="2" t="s">
        <v>86</v>
      </c>
      <c r="C42" s="3">
        <v>0</v>
      </c>
      <c r="D42" s="3">
        <v>23512812</v>
      </c>
      <c r="E42" s="3">
        <v>54055984</v>
      </c>
      <c r="F42" s="3">
        <v>0</v>
      </c>
      <c r="G42" s="3">
        <v>799678</v>
      </c>
      <c r="H42" s="3">
        <v>1599356</v>
      </c>
      <c r="I42" s="4">
        <f t="shared" si="0"/>
        <v>79967830</v>
      </c>
      <c r="J42" s="6">
        <v>0</v>
      </c>
      <c r="K42" s="5">
        <v>23512812</v>
      </c>
      <c r="L42" s="5">
        <v>54055984</v>
      </c>
      <c r="M42" s="5">
        <v>0</v>
      </c>
      <c r="N42" s="8">
        <v>799678</v>
      </c>
      <c r="O42" s="5">
        <v>1599356</v>
      </c>
      <c r="P42" s="5">
        <f t="shared" si="3"/>
        <v>79967830</v>
      </c>
      <c r="Q42" s="6">
        <f t="shared" si="2"/>
        <v>0</v>
      </c>
    </row>
    <row r="43" spans="1:17" x14ac:dyDescent="0.25">
      <c r="A43" s="1" t="s">
        <v>87</v>
      </c>
      <c r="B43" s="2" t="s">
        <v>86</v>
      </c>
      <c r="C43" s="3">
        <v>0</v>
      </c>
      <c r="D43" s="3">
        <v>0</v>
      </c>
      <c r="E43" s="3">
        <v>115177271</v>
      </c>
      <c r="F43" s="3">
        <v>0</v>
      </c>
      <c r="G43" s="3">
        <v>1187394</v>
      </c>
      <c r="H43" s="3">
        <v>2374789</v>
      </c>
      <c r="I43" s="4">
        <f t="shared" si="0"/>
        <v>118739454</v>
      </c>
      <c r="J43" s="6">
        <v>0</v>
      </c>
      <c r="K43" s="5">
        <v>0</v>
      </c>
      <c r="L43" s="5">
        <v>114823750</v>
      </c>
      <c r="M43" s="5">
        <v>0</v>
      </c>
      <c r="N43" s="8">
        <v>1183750</v>
      </c>
      <c r="O43" s="5">
        <v>2367500</v>
      </c>
      <c r="P43" s="5">
        <f t="shared" si="3"/>
        <v>118375000</v>
      </c>
      <c r="Q43" s="6">
        <f t="shared" si="2"/>
        <v>364454</v>
      </c>
    </row>
    <row r="44" spans="1:17" x14ac:dyDescent="0.25">
      <c r="A44" s="9" t="s">
        <v>88</v>
      </c>
      <c r="B44" s="2" t="s">
        <v>89</v>
      </c>
      <c r="C44" s="3">
        <v>4943991</v>
      </c>
      <c r="D44" s="3">
        <v>0</v>
      </c>
      <c r="E44" s="3">
        <v>140417</v>
      </c>
      <c r="F44" s="3">
        <v>0</v>
      </c>
      <c r="G44" s="3">
        <v>51357</v>
      </c>
      <c r="H44" s="3">
        <v>0</v>
      </c>
      <c r="I44" s="4">
        <f t="shared" si="0"/>
        <v>5135765</v>
      </c>
      <c r="J44" s="5">
        <v>4455000</v>
      </c>
      <c r="K44" s="6">
        <v>0</v>
      </c>
      <c r="L44" s="5">
        <v>0</v>
      </c>
      <c r="M44" s="5">
        <v>0</v>
      </c>
      <c r="N44" s="8">
        <v>45000</v>
      </c>
      <c r="O44" s="5">
        <v>0</v>
      </c>
      <c r="P44" s="5">
        <f t="shared" si="3"/>
        <v>4500000</v>
      </c>
      <c r="Q44" s="6">
        <f t="shared" si="2"/>
        <v>635765</v>
      </c>
    </row>
    <row r="45" spans="1:17" x14ac:dyDescent="0.25">
      <c r="A45" s="1" t="s">
        <v>90</v>
      </c>
      <c r="B45" s="2" t="s">
        <v>91</v>
      </c>
      <c r="C45" s="3">
        <v>79441351</v>
      </c>
      <c r="D45" s="3">
        <v>0</v>
      </c>
      <c r="E45" s="3">
        <v>17824618</v>
      </c>
      <c r="F45" s="3">
        <v>0</v>
      </c>
      <c r="G45" s="3">
        <v>1002740</v>
      </c>
      <c r="H45" s="3">
        <v>2005482</v>
      </c>
      <c r="I45" s="4">
        <f t="shared" si="0"/>
        <v>100274191</v>
      </c>
      <c r="J45" s="5">
        <v>75845181</v>
      </c>
      <c r="K45" s="6">
        <v>0</v>
      </c>
      <c r="L45" s="5">
        <v>17684314</v>
      </c>
      <c r="M45" s="6">
        <v>0</v>
      </c>
      <c r="N45" s="8">
        <v>964219</v>
      </c>
      <c r="O45" s="5">
        <v>1928438</v>
      </c>
      <c r="P45" s="5">
        <f t="shared" si="3"/>
        <v>96422152</v>
      </c>
      <c r="Q45" s="6">
        <f t="shared" si="2"/>
        <v>3852039</v>
      </c>
    </row>
    <row r="46" spans="1:17" x14ac:dyDescent="0.25">
      <c r="A46" s="23" t="s">
        <v>92</v>
      </c>
      <c r="B46" s="2" t="s">
        <v>93</v>
      </c>
      <c r="C46" s="3">
        <v>4834249</v>
      </c>
      <c r="D46" s="3">
        <v>0</v>
      </c>
      <c r="E46" s="3">
        <v>0</v>
      </c>
      <c r="F46" s="3">
        <v>0</v>
      </c>
      <c r="G46" s="3">
        <v>49837</v>
      </c>
      <c r="H46" s="3">
        <v>99675</v>
      </c>
      <c r="I46" s="4">
        <f t="shared" si="0"/>
        <v>4983761</v>
      </c>
      <c r="J46" s="6">
        <v>4834250</v>
      </c>
      <c r="K46" s="6">
        <v>0</v>
      </c>
      <c r="L46" s="6">
        <v>0</v>
      </c>
      <c r="M46" s="6">
        <v>0</v>
      </c>
      <c r="N46" s="5">
        <v>49837</v>
      </c>
      <c r="O46" s="5">
        <v>99674</v>
      </c>
      <c r="P46" s="5">
        <f t="shared" si="3"/>
        <v>4983761</v>
      </c>
      <c r="Q46" s="6">
        <f t="shared" si="2"/>
        <v>0</v>
      </c>
    </row>
    <row r="47" spans="1:17" x14ac:dyDescent="0.25">
      <c r="A47" s="1" t="s">
        <v>94</v>
      </c>
      <c r="B47" s="2" t="s">
        <v>95</v>
      </c>
      <c r="C47" s="3">
        <v>19815777</v>
      </c>
      <c r="D47" s="3">
        <v>0</v>
      </c>
      <c r="E47" s="3">
        <v>11777563</v>
      </c>
      <c r="F47" s="3">
        <v>0</v>
      </c>
      <c r="G47" s="3">
        <v>325704</v>
      </c>
      <c r="H47" s="3">
        <v>651408</v>
      </c>
      <c r="I47" s="4">
        <f t="shared" si="0"/>
        <v>32570452</v>
      </c>
      <c r="J47" s="5">
        <v>19815781</v>
      </c>
      <c r="K47" s="6">
        <v>0</v>
      </c>
      <c r="L47" s="5">
        <v>4969400</v>
      </c>
      <c r="M47" s="6">
        <v>0</v>
      </c>
      <c r="N47" s="5">
        <v>255514.33333333331</v>
      </c>
      <c r="O47" s="5">
        <v>511023.66666666663</v>
      </c>
      <c r="P47" s="5">
        <f t="shared" si="3"/>
        <v>25551719</v>
      </c>
      <c r="Q47" s="6">
        <f t="shared" si="2"/>
        <v>7018733</v>
      </c>
    </row>
    <row r="48" spans="1:17" x14ac:dyDescent="0.25">
      <c r="A48" s="9" t="s">
        <v>96</v>
      </c>
      <c r="B48" s="9" t="s">
        <v>97</v>
      </c>
      <c r="C48" s="17">
        <v>4849503</v>
      </c>
      <c r="D48" s="17">
        <v>0</v>
      </c>
      <c r="E48" s="17">
        <v>0</v>
      </c>
      <c r="F48" s="17">
        <v>0</v>
      </c>
      <c r="G48" s="17">
        <v>49994</v>
      </c>
      <c r="H48" s="17">
        <v>99989</v>
      </c>
      <c r="I48" s="4">
        <f t="shared" si="0"/>
        <v>4999486</v>
      </c>
      <c r="J48" s="15">
        <v>4849503</v>
      </c>
      <c r="K48" s="15">
        <v>0</v>
      </c>
      <c r="L48" s="15">
        <v>0</v>
      </c>
      <c r="M48" s="15">
        <v>0</v>
      </c>
      <c r="N48" s="5">
        <v>49994</v>
      </c>
      <c r="O48" s="5">
        <v>99989</v>
      </c>
      <c r="P48" s="5">
        <f t="shared" si="3"/>
        <v>4999486</v>
      </c>
      <c r="Q48" s="6">
        <f t="shared" si="2"/>
        <v>0</v>
      </c>
    </row>
    <row r="49" spans="1:17" x14ac:dyDescent="0.25">
      <c r="A49" s="1" t="s">
        <v>98</v>
      </c>
      <c r="B49" s="2" t="s">
        <v>99</v>
      </c>
      <c r="C49" s="3">
        <v>0</v>
      </c>
      <c r="D49" s="3">
        <v>0</v>
      </c>
      <c r="E49" s="3">
        <v>192360574</v>
      </c>
      <c r="F49" s="3">
        <v>0</v>
      </c>
      <c r="G49" s="3">
        <v>1983098</v>
      </c>
      <c r="H49" s="3">
        <v>3966197</v>
      </c>
      <c r="I49" s="4">
        <f t="shared" si="0"/>
        <v>198309869</v>
      </c>
      <c r="J49" s="26">
        <v>0</v>
      </c>
      <c r="K49" s="6">
        <v>0</v>
      </c>
      <c r="L49" s="5">
        <v>128273447</v>
      </c>
      <c r="M49" s="5">
        <v>0</v>
      </c>
      <c r="N49" s="8">
        <v>1322405</v>
      </c>
      <c r="O49" s="5">
        <v>2644808</v>
      </c>
      <c r="P49" s="5">
        <f t="shared" si="3"/>
        <v>132240660</v>
      </c>
      <c r="Q49" s="6">
        <f t="shared" si="2"/>
        <v>66069209</v>
      </c>
    </row>
    <row r="50" spans="1:17" x14ac:dyDescent="0.25">
      <c r="A50" s="1" t="s">
        <v>100</v>
      </c>
      <c r="B50" s="2" t="s">
        <v>99</v>
      </c>
      <c r="C50" s="3">
        <v>53349361</v>
      </c>
      <c r="D50" s="3">
        <v>0</v>
      </c>
      <c r="E50" s="3">
        <v>8380956</v>
      </c>
      <c r="F50" s="3">
        <v>0</v>
      </c>
      <c r="G50" s="3">
        <v>636394</v>
      </c>
      <c r="H50" s="3">
        <v>1272789</v>
      </c>
      <c r="I50" s="4">
        <f t="shared" si="0"/>
        <v>63639500</v>
      </c>
      <c r="J50" s="26">
        <v>53349367</v>
      </c>
      <c r="K50" s="6">
        <v>0</v>
      </c>
      <c r="L50" s="5">
        <v>8372317</v>
      </c>
      <c r="M50" s="5">
        <v>0</v>
      </c>
      <c r="N50" s="8">
        <v>636304</v>
      </c>
      <c r="O50" s="5">
        <v>1272602</v>
      </c>
      <c r="P50" s="5">
        <f t="shared" si="3"/>
        <v>63630590</v>
      </c>
      <c r="Q50" s="6">
        <f t="shared" si="2"/>
        <v>8910</v>
      </c>
    </row>
    <row r="51" spans="1:17" x14ac:dyDescent="0.25">
      <c r="A51" s="1" t="s">
        <v>101</v>
      </c>
      <c r="B51" s="2" t="s">
        <v>102</v>
      </c>
      <c r="C51" s="3">
        <v>9969607</v>
      </c>
      <c r="D51" s="3">
        <v>0</v>
      </c>
      <c r="E51" s="3">
        <v>327271411</v>
      </c>
      <c r="F51" s="3">
        <v>0</v>
      </c>
      <c r="G51" s="3">
        <v>3476711</v>
      </c>
      <c r="H51" s="3">
        <v>6953422</v>
      </c>
      <c r="I51" s="4">
        <f t="shared" si="0"/>
        <v>347671151</v>
      </c>
      <c r="J51" s="5">
        <v>9969607</v>
      </c>
      <c r="K51" s="6">
        <v>0</v>
      </c>
      <c r="L51" s="6">
        <v>327271413</v>
      </c>
      <c r="M51" s="6">
        <v>0</v>
      </c>
      <c r="N51" s="8">
        <v>3476712</v>
      </c>
      <c r="O51" s="5">
        <v>6953419</v>
      </c>
      <c r="P51" s="5">
        <f t="shared" si="3"/>
        <v>347671151</v>
      </c>
      <c r="Q51" s="6">
        <f t="shared" si="2"/>
        <v>0</v>
      </c>
    </row>
    <row r="52" spans="1:17" x14ac:dyDescent="0.25">
      <c r="A52" s="23" t="s">
        <v>103</v>
      </c>
      <c r="B52" s="24" t="s">
        <v>104</v>
      </c>
      <c r="C52" s="3">
        <v>16213871</v>
      </c>
      <c r="D52" s="3">
        <v>0</v>
      </c>
      <c r="E52" s="3">
        <v>16074961</v>
      </c>
      <c r="F52" s="3">
        <v>0</v>
      </c>
      <c r="G52" s="3">
        <v>332874</v>
      </c>
      <c r="H52" s="3">
        <v>665748</v>
      </c>
      <c r="I52" s="4">
        <f t="shared" si="0"/>
        <v>33287454</v>
      </c>
      <c r="J52" s="26">
        <v>16213871</v>
      </c>
      <c r="K52" s="6">
        <v>0</v>
      </c>
      <c r="L52" s="5">
        <v>16074961</v>
      </c>
      <c r="M52" s="6">
        <v>0</v>
      </c>
      <c r="N52" s="11">
        <v>332874</v>
      </c>
      <c r="O52" s="19">
        <v>665748</v>
      </c>
      <c r="P52" s="5">
        <f t="shared" si="3"/>
        <v>33287454</v>
      </c>
      <c r="Q52" s="6">
        <f t="shared" si="2"/>
        <v>0</v>
      </c>
    </row>
    <row r="53" spans="1:17" x14ac:dyDescent="0.25">
      <c r="A53" s="23" t="s">
        <v>105</v>
      </c>
      <c r="B53" s="24" t="s">
        <v>106</v>
      </c>
      <c r="C53" s="3">
        <v>7784765</v>
      </c>
      <c r="D53" s="3">
        <v>0</v>
      </c>
      <c r="E53" s="3">
        <v>0</v>
      </c>
      <c r="F53" s="3">
        <v>0</v>
      </c>
      <c r="G53" s="3">
        <v>80255</v>
      </c>
      <c r="H53" s="3">
        <v>160510</v>
      </c>
      <c r="I53" s="4">
        <f t="shared" si="0"/>
        <v>8025530</v>
      </c>
      <c r="J53" s="5">
        <v>7784765</v>
      </c>
      <c r="K53" s="6">
        <v>0</v>
      </c>
      <c r="L53" s="6">
        <v>0</v>
      </c>
      <c r="M53" s="6">
        <v>0</v>
      </c>
      <c r="N53" s="5">
        <v>80255</v>
      </c>
      <c r="O53" s="5">
        <v>160510</v>
      </c>
      <c r="P53" s="5">
        <f t="shared" si="3"/>
        <v>8025530</v>
      </c>
      <c r="Q53" s="6">
        <f t="shared" si="2"/>
        <v>0</v>
      </c>
    </row>
    <row r="54" spans="1:17" x14ac:dyDescent="0.25">
      <c r="A54" s="23" t="s">
        <v>107</v>
      </c>
      <c r="B54" s="2" t="s">
        <v>108</v>
      </c>
      <c r="C54" s="3">
        <v>19399645</v>
      </c>
      <c r="D54" s="3">
        <v>0</v>
      </c>
      <c r="E54" s="3">
        <v>0</v>
      </c>
      <c r="F54" s="3">
        <v>0</v>
      </c>
      <c r="G54" s="3">
        <v>199996</v>
      </c>
      <c r="H54" s="3">
        <v>399992</v>
      </c>
      <c r="I54" s="4">
        <f t="shared" si="0"/>
        <v>19999633</v>
      </c>
      <c r="J54" s="26">
        <v>19327250</v>
      </c>
      <c r="K54" s="6">
        <v>0</v>
      </c>
      <c r="L54" s="6">
        <v>0</v>
      </c>
      <c r="M54" s="6">
        <v>0</v>
      </c>
      <c r="N54" s="8">
        <v>199250</v>
      </c>
      <c r="O54" s="5">
        <v>398500</v>
      </c>
      <c r="P54" s="5">
        <f t="shared" si="3"/>
        <v>19925000</v>
      </c>
      <c r="Q54" s="6">
        <f t="shared" si="2"/>
        <v>74633</v>
      </c>
    </row>
    <row r="55" spans="1:17" x14ac:dyDescent="0.25">
      <c r="A55" s="1" t="s">
        <v>109</v>
      </c>
      <c r="B55" s="2" t="s">
        <v>110</v>
      </c>
      <c r="C55" s="3">
        <v>7720658</v>
      </c>
      <c r="D55" s="3">
        <v>0</v>
      </c>
      <c r="E55" s="3">
        <v>1504135979</v>
      </c>
      <c r="F55" s="3">
        <v>0</v>
      </c>
      <c r="G55" s="3">
        <v>15586150</v>
      </c>
      <c r="H55" s="3">
        <v>31172300</v>
      </c>
      <c r="I55" s="4">
        <f t="shared" si="0"/>
        <v>1558615087</v>
      </c>
      <c r="J55" s="5">
        <v>7720658</v>
      </c>
      <c r="K55" s="6">
        <v>0</v>
      </c>
      <c r="L55" s="5">
        <v>1098046166</v>
      </c>
      <c r="M55" s="6">
        <v>0</v>
      </c>
      <c r="N55" s="8">
        <v>11399657</v>
      </c>
      <c r="O55" s="5">
        <v>22799312</v>
      </c>
      <c r="P55" s="5">
        <f t="shared" si="3"/>
        <v>1139965793</v>
      </c>
      <c r="Q55" s="6">
        <f t="shared" si="2"/>
        <v>418649294</v>
      </c>
    </row>
    <row r="56" spans="1:17" x14ac:dyDescent="0.25">
      <c r="A56" s="1" t="s">
        <v>111</v>
      </c>
      <c r="B56" s="2" t="s">
        <v>112</v>
      </c>
      <c r="C56" s="3">
        <v>43455949</v>
      </c>
      <c r="D56" s="3">
        <v>1683871</v>
      </c>
      <c r="E56" s="3">
        <v>97159034</v>
      </c>
      <c r="F56" s="3">
        <v>0</v>
      </c>
      <c r="G56" s="3">
        <v>1466997</v>
      </c>
      <c r="H56" s="3">
        <v>2933994</v>
      </c>
      <c r="I56" s="4">
        <f t="shared" si="0"/>
        <v>146699845</v>
      </c>
      <c r="J56" s="5">
        <v>43455951</v>
      </c>
      <c r="K56" s="5">
        <v>1683871</v>
      </c>
      <c r="L56" s="5">
        <v>95223881</v>
      </c>
      <c r="M56" s="5">
        <v>0</v>
      </c>
      <c r="N56" s="5">
        <v>1447048</v>
      </c>
      <c r="O56" s="5">
        <v>2894094</v>
      </c>
      <c r="P56" s="5">
        <f t="shared" si="3"/>
        <v>144704845</v>
      </c>
      <c r="Q56" s="6">
        <f t="shared" si="2"/>
        <v>1995000</v>
      </c>
    </row>
    <row r="57" spans="1:17" x14ac:dyDescent="0.25">
      <c r="A57" s="1" t="s">
        <v>113</v>
      </c>
      <c r="B57" s="2" t="s">
        <v>114</v>
      </c>
      <c r="C57" s="18">
        <v>219493252</v>
      </c>
      <c r="D57" s="3">
        <v>0</v>
      </c>
      <c r="E57" s="18">
        <v>32597549</v>
      </c>
      <c r="F57" s="18">
        <v>0</v>
      </c>
      <c r="G57" s="18">
        <v>2598874</v>
      </c>
      <c r="H57" s="18">
        <v>5197748</v>
      </c>
      <c r="I57" s="4">
        <f t="shared" si="0"/>
        <v>259887423</v>
      </c>
      <c r="J57" s="26">
        <v>219493254</v>
      </c>
      <c r="K57" s="3">
        <v>0</v>
      </c>
      <c r="L57" s="13">
        <v>32597549</v>
      </c>
      <c r="M57" s="3">
        <v>0</v>
      </c>
      <c r="N57" s="20">
        <v>2598874</v>
      </c>
      <c r="O57" s="20">
        <v>5197746</v>
      </c>
      <c r="P57" s="5">
        <f t="shared" si="3"/>
        <v>259887423</v>
      </c>
      <c r="Q57" s="6">
        <f t="shared" si="2"/>
        <v>0</v>
      </c>
    </row>
    <row r="58" spans="1:17" x14ac:dyDescent="0.25">
      <c r="A58" s="1" t="s">
        <v>115</v>
      </c>
      <c r="B58" s="2" t="s">
        <v>114</v>
      </c>
      <c r="C58" s="18">
        <v>0</v>
      </c>
      <c r="D58" s="3">
        <v>0</v>
      </c>
      <c r="E58" s="18">
        <v>761958104</v>
      </c>
      <c r="F58" s="18">
        <v>0</v>
      </c>
      <c r="G58" s="18">
        <v>7855238</v>
      </c>
      <c r="H58" s="18">
        <v>15710476</v>
      </c>
      <c r="I58" s="4">
        <f t="shared" si="0"/>
        <v>785523818</v>
      </c>
      <c r="J58" s="26">
        <v>0</v>
      </c>
      <c r="K58" s="3">
        <v>0</v>
      </c>
      <c r="L58" s="3">
        <v>761958106</v>
      </c>
      <c r="M58" s="3">
        <v>0</v>
      </c>
      <c r="N58" s="20">
        <v>7855237.333333333</v>
      </c>
      <c r="O58" s="26">
        <v>15710474.666666666</v>
      </c>
      <c r="P58" s="5">
        <f t="shared" si="3"/>
        <v>785523818</v>
      </c>
      <c r="Q58" s="6">
        <f t="shared" si="2"/>
        <v>0</v>
      </c>
    </row>
    <row r="59" spans="1:17" x14ac:dyDescent="0.25">
      <c r="A59" s="1" t="s">
        <v>116</v>
      </c>
      <c r="B59" s="2" t="s">
        <v>117</v>
      </c>
      <c r="C59" s="3">
        <v>0</v>
      </c>
      <c r="D59" s="3">
        <v>11953058</v>
      </c>
      <c r="E59" s="3">
        <v>116058023</v>
      </c>
      <c r="F59" s="3">
        <v>0</v>
      </c>
      <c r="G59" s="3">
        <v>1319701</v>
      </c>
      <c r="H59" s="3">
        <v>2639402</v>
      </c>
      <c r="I59" s="4">
        <f t="shared" si="0"/>
        <v>131970184</v>
      </c>
      <c r="J59" s="6">
        <v>0</v>
      </c>
      <c r="K59" s="5">
        <v>11953058</v>
      </c>
      <c r="L59" s="5">
        <v>81591320</v>
      </c>
      <c r="M59" s="6">
        <v>0</v>
      </c>
      <c r="N59" s="8">
        <v>964374</v>
      </c>
      <c r="O59" s="5">
        <v>1928748</v>
      </c>
      <c r="P59" s="5">
        <f t="shared" si="3"/>
        <v>96437500</v>
      </c>
      <c r="Q59" s="6">
        <f t="shared" si="2"/>
        <v>35532684</v>
      </c>
    </row>
    <row r="60" spans="1:17" x14ac:dyDescent="0.25">
      <c r="A60" s="1" t="s">
        <v>118</v>
      </c>
      <c r="B60" s="2" t="s">
        <v>119</v>
      </c>
      <c r="C60" s="3">
        <v>180032000</v>
      </c>
      <c r="D60" s="3">
        <v>0</v>
      </c>
      <c r="E60" s="3">
        <v>1908025</v>
      </c>
      <c r="F60" s="3">
        <v>0</v>
      </c>
      <c r="G60" s="3">
        <v>1875670</v>
      </c>
      <c r="H60" s="3">
        <v>3751340</v>
      </c>
      <c r="I60" s="4">
        <f t="shared" si="0"/>
        <v>187567035</v>
      </c>
      <c r="J60" s="4">
        <v>180032003</v>
      </c>
      <c r="K60" s="6">
        <v>0</v>
      </c>
      <c r="L60" s="5">
        <v>1908025</v>
      </c>
      <c r="M60" s="6">
        <v>0</v>
      </c>
      <c r="N60" s="8">
        <v>1875670</v>
      </c>
      <c r="O60" s="4">
        <v>3751337</v>
      </c>
      <c r="P60" s="5">
        <f t="shared" si="3"/>
        <v>187567035</v>
      </c>
      <c r="Q60" s="6">
        <f t="shared" si="2"/>
        <v>0</v>
      </c>
    </row>
    <row r="61" spans="1:17" x14ac:dyDescent="0.25">
      <c r="A61" s="9" t="s">
        <v>120</v>
      </c>
      <c r="B61" s="2" t="s">
        <v>121</v>
      </c>
      <c r="C61" s="3">
        <v>51241666</v>
      </c>
      <c r="D61" s="3">
        <v>0</v>
      </c>
      <c r="E61" s="3">
        <v>39987344</v>
      </c>
      <c r="F61" s="3">
        <v>0</v>
      </c>
      <c r="G61" s="3">
        <v>940504</v>
      </c>
      <c r="H61" s="3">
        <v>1881010</v>
      </c>
      <c r="I61" s="4">
        <f t="shared" si="0"/>
        <v>94050524</v>
      </c>
      <c r="J61" s="5">
        <v>51241671</v>
      </c>
      <c r="K61" s="6">
        <v>0</v>
      </c>
      <c r="L61" s="5">
        <v>39987345</v>
      </c>
      <c r="M61" s="6">
        <v>0</v>
      </c>
      <c r="N61" s="8">
        <v>940504</v>
      </c>
      <c r="O61" s="5">
        <v>1881004</v>
      </c>
      <c r="P61" s="5">
        <f t="shared" si="3"/>
        <v>94050524</v>
      </c>
      <c r="Q61" s="6">
        <f t="shared" si="2"/>
        <v>0</v>
      </c>
    </row>
    <row r="62" spans="1:17" x14ac:dyDescent="0.25">
      <c r="A62" s="9" t="s">
        <v>122</v>
      </c>
      <c r="B62" s="2" t="s">
        <v>123</v>
      </c>
      <c r="C62" s="3">
        <v>0</v>
      </c>
      <c r="D62" s="3">
        <v>0</v>
      </c>
      <c r="E62" s="3">
        <v>1009768486</v>
      </c>
      <c r="F62" s="3">
        <v>0</v>
      </c>
      <c r="G62" s="3">
        <v>10409984</v>
      </c>
      <c r="H62" s="3">
        <v>20819968</v>
      </c>
      <c r="I62" s="4">
        <f t="shared" si="0"/>
        <v>1040998438</v>
      </c>
      <c r="J62" s="5">
        <v>0</v>
      </c>
      <c r="K62" s="6">
        <v>0</v>
      </c>
      <c r="L62" s="5">
        <v>580933230</v>
      </c>
      <c r="M62" s="6">
        <v>0</v>
      </c>
      <c r="N62" s="8">
        <v>5988999</v>
      </c>
      <c r="O62" s="5">
        <v>11977996</v>
      </c>
      <c r="P62" s="5">
        <f t="shared" si="3"/>
        <v>598900225</v>
      </c>
      <c r="Q62" s="6">
        <f t="shared" si="2"/>
        <v>442098213</v>
      </c>
    </row>
    <row r="63" spans="1:17" x14ac:dyDescent="0.25">
      <c r="A63" s="1" t="s">
        <v>124</v>
      </c>
      <c r="B63" s="2" t="s">
        <v>125</v>
      </c>
      <c r="C63" s="3">
        <v>20160706</v>
      </c>
      <c r="D63" s="3">
        <v>0</v>
      </c>
      <c r="E63" s="3">
        <v>1179060</v>
      </c>
      <c r="F63" s="3">
        <v>0</v>
      </c>
      <c r="G63" s="3">
        <v>219997</v>
      </c>
      <c r="H63" s="3">
        <v>439994</v>
      </c>
      <c r="I63" s="4">
        <f t="shared" si="0"/>
        <v>21999757</v>
      </c>
      <c r="J63" s="20">
        <v>20160706</v>
      </c>
      <c r="K63" s="6">
        <v>0</v>
      </c>
      <c r="L63" s="5">
        <v>1179060</v>
      </c>
      <c r="M63" s="6">
        <v>0</v>
      </c>
      <c r="N63" s="8">
        <v>219997</v>
      </c>
      <c r="O63" s="5">
        <v>439994</v>
      </c>
      <c r="P63" s="5">
        <f t="shared" si="3"/>
        <v>21999757</v>
      </c>
      <c r="Q63" s="6">
        <f t="shared" si="2"/>
        <v>0</v>
      </c>
    </row>
    <row r="64" spans="1:17" x14ac:dyDescent="0.25">
      <c r="A64" s="1" t="s">
        <v>126</v>
      </c>
      <c r="B64" s="2" t="s">
        <v>127</v>
      </c>
      <c r="C64" s="3">
        <v>57036000</v>
      </c>
      <c r="D64" s="3">
        <v>0</v>
      </c>
      <c r="E64" s="3">
        <v>0</v>
      </c>
      <c r="F64" s="3">
        <v>0</v>
      </c>
      <c r="G64" s="3">
        <v>588000</v>
      </c>
      <c r="H64" s="3">
        <v>1176000</v>
      </c>
      <c r="I64" s="4">
        <f t="shared" si="0"/>
        <v>58800000</v>
      </c>
      <c r="J64" s="20">
        <v>57036001</v>
      </c>
      <c r="K64" s="6">
        <v>0</v>
      </c>
      <c r="L64" s="5">
        <v>0</v>
      </c>
      <c r="M64" s="6">
        <v>0</v>
      </c>
      <c r="N64" s="8">
        <v>588000</v>
      </c>
      <c r="O64" s="5">
        <v>1175999</v>
      </c>
      <c r="P64" s="5">
        <f t="shared" si="3"/>
        <v>58800000</v>
      </c>
      <c r="Q64" s="6">
        <f t="shared" si="2"/>
        <v>0</v>
      </c>
    </row>
    <row r="65" spans="1:17" x14ac:dyDescent="0.25">
      <c r="A65" s="9" t="s">
        <v>128</v>
      </c>
      <c r="B65" s="2" t="s">
        <v>127</v>
      </c>
      <c r="C65" s="3">
        <v>0</v>
      </c>
      <c r="D65" s="3">
        <v>0</v>
      </c>
      <c r="E65" s="3">
        <v>139673664</v>
      </c>
      <c r="F65" s="3">
        <v>0</v>
      </c>
      <c r="G65" s="3">
        <v>1439934</v>
      </c>
      <c r="H65" s="3">
        <v>2879868</v>
      </c>
      <c r="I65" s="4">
        <f t="shared" si="0"/>
        <v>143993466</v>
      </c>
      <c r="J65" s="13">
        <v>0</v>
      </c>
      <c r="K65" s="6">
        <v>0</v>
      </c>
      <c r="L65" s="6">
        <v>139673670</v>
      </c>
      <c r="M65" s="6">
        <v>0</v>
      </c>
      <c r="N65" s="8">
        <v>1439934</v>
      </c>
      <c r="O65" s="5">
        <v>2879862</v>
      </c>
      <c r="P65" s="5">
        <f t="shared" si="3"/>
        <v>143993466</v>
      </c>
      <c r="Q65" s="6">
        <f t="shared" si="2"/>
        <v>0</v>
      </c>
    </row>
    <row r="66" spans="1:17" s="30" customFormat="1" x14ac:dyDescent="0.25">
      <c r="A66" s="28" t="s">
        <v>129</v>
      </c>
      <c r="B66" s="29"/>
      <c r="C66" s="25">
        <f>SUM(C3:C65)</f>
        <v>2743960326</v>
      </c>
      <c r="D66" s="25">
        <f>SUM(D3:D65)</f>
        <v>138838349</v>
      </c>
      <c r="E66" s="25">
        <f>SUM(E3:E65)</f>
        <v>7808828233</v>
      </c>
      <c r="F66" s="25">
        <f>SUM(F3:F65)-F9</f>
        <v>159085</v>
      </c>
      <c r="G66" s="25">
        <f t="shared" ref="G66:L66" si="4">SUM(G3:G65)</f>
        <v>110182211</v>
      </c>
      <c r="H66" s="25">
        <f t="shared" si="4"/>
        <v>216227540</v>
      </c>
      <c r="I66" s="21">
        <f t="shared" si="4"/>
        <v>11018226287</v>
      </c>
      <c r="J66" s="21">
        <f t="shared" si="4"/>
        <v>2632963857</v>
      </c>
      <c r="K66" s="21">
        <f t="shared" si="4"/>
        <v>134851913</v>
      </c>
      <c r="L66" s="21">
        <f t="shared" si="4"/>
        <v>5400334031</v>
      </c>
      <c r="M66" s="21">
        <f>SUM(M3:M65)-M9</f>
        <v>159085</v>
      </c>
      <c r="N66" s="21">
        <f>SUM(N3:N65)</f>
        <v>84166905.99000001</v>
      </c>
      <c r="O66" s="21">
        <f>SUM(O3:O65)</f>
        <v>164220534.01000002</v>
      </c>
      <c r="P66" s="21">
        <f>SUM(P3:P65)</f>
        <v>8416696326</v>
      </c>
      <c r="Q66" s="25">
        <f>SUM(Q3:Q65)</f>
        <v>2601529961</v>
      </c>
    </row>
  </sheetData>
  <mergeCells count="9">
    <mergeCell ref="N1:O1"/>
    <mergeCell ref="P1:P2"/>
    <mergeCell ref="Q1:Q2"/>
    <mergeCell ref="A66:B66"/>
    <mergeCell ref="A1:A2"/>
    <mergeCell ref="B1:B2"/>
    <mergeCell ref="C1:F1"/>
    <mergeCell ref="G1:H1"/>
    <mergeCell ref="J1:M1"/>
  </mergeCells>
  <pageMargins left="0.7" right="0.7" top="0.75" bottom="0.75" header="0.3" footer="0.3"/>
  <pageSetup paperSize="8" scale="6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Zsoka</dc:creator>
  <cp:lastModifiedBy>Zsoka</cp:lastModifiedBy>
  <cp:lastPrinted>2017-08-16T09:09:31Z</cp:lastPrinted>
  <dcterms:created xsi:type="dcterms:W3CDTF">2017-08-16T08:57:20Z</dcterms:created>
  <dcterms:modified xsi:type="dcterms:W3CDTF">2017-08-16T09:09:47Z</dcterms:modified>
</cp:coreProperties>
</file>