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simon.ibolya\Desktop\"/>
    </mc:Choice>
  </mc:AlternateContent>
  <xr:revisionPtr revIDLastSave="0" documentId="13_ncr:1_{304D4E3A-2CE8-41F2-851C-4DF747A9A8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definedNames>
    <definedName name="_xlnm._FilterDatabase" localSheetId="0" hidden="1">Munka1!$A$7:$N$28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K25" i="1"/>
  <c r="L25" i="1" s="1"/>
  <c r="K27" i="1"/>
  <c r="L27" i="1" s="1"/>
  <c r="K18" i="1"/>
  <c r="L18" i="1" s="1"/>
  <c r="K15" i="1"/>
  <c r="L15" i="1" s="1"/>
  <c r="K13" i="1"/>
  <c r="L13" i="1" s="1"/>
  <c r="K23" i="1"/>
  <c r="L23" i="1" s="1"/>
  <c r="I21" i="1"/>
  <c r="M23" i="1" l="1"/>
  <c r="M25" i="1" s="1"/>
  <c r="M27" i="1" s="1"/>
  <c r="K9" i="1" l="1"/>
  <c r="K10" i="1"/>
  <c r="M9" i="1" l="1"/>
  <c r="M10" i="1" s="1"/>
  <c r="M13" i="1" s="1"/>
  <c r="M15" i="1" s="1"/>
  <c r="L10" i="1"/>
  <c r="L9" i="1"/>
  <c r="K19" i="1" l="1"/>
  <c r="L19" i="1" s="1"/>
  <c r="E28" i="1"/>
  <c r="K16" i="1"/>
  <c r="E14" i="1"/>
  <c r="E16" i="1"/>
  <c r="E17" i="1"/>
  <c r="E22" i="1"/>
  <c r="E24" i="1"/>
  <c r="E26" i="1"/>
  <c r="E12" i="1"/>
  <c r="E8" i="1"/>
  <c r="L16" i="1" l="1"/>
  <c r="M16" i="1"/>
  <c r="M18" i="1" s="1"/>
  <c r="M19" i="1" s="1"/>
  <c r="M21" i="1" s="1"/>
</calcChain>
</file>

<file path=xl/sharedStrings.xml><?xml version="1.0" encoding="utf-8"?>
<sst xmlns="http://schemas.openxmlformats.org/spreadsheetml/2006/main" count="68" uniqueCount="44">
  <si>
    <t>Jármű tipusa:</t>
  </si>
  <si>
    <t>Jármű rendszáma:</t>
  </si>
  <si>
    <t>Év:</t>
  </si>
  <si>
    <t>tankolás</t>
  </si>
  <si>
    <t>megtett út</t>
  </si>
  <si>
    <t>TAO</t>
  </si>
  <si>
    <t>dátum</t>
  </si>
  <si>
    <t>számlaszám</t>
  </si>
  <si>
    <t>liter</t>
  </si>
  <si>
    <t>Ft/ l</t>
  </si>
  <si>
    <t>gázolaj ktg</t>
  </si>
  <si>
    <t>honnan hova</t>
  </si>
  <si>
    <t>esemény megnevezése</t>
  </si>
  <si>
    <t>km</t>
  </si>
  <si>
    <t>átlag fogyasztás l/100 km</t>
  </si>
  <si>
    <t>felhasznált gázolaj L</t>
  </si>
  <si>
    <t>felhasznált gázolaj Ft</t>
  </si>
  <si>
    <t>egyenleg</t>
  </si>
  <si>
    <t>Ford Transit</t>
  </si>
  <si>
    <t>A06000041/0983/00023</t>
  </si>
  <si>
    <t>A13500181/0794/00025</t>
  </si>
  <si>
    <t>A14000070/0764/00020</t>
  </si>
  <si>
    <t>A13500181/0812/00003</t>
  </si>
  <si>
    <t>A060000213/1011/0038</t>
  </si>
  <si>
    <t>A060000788/0024/0002</t>
  </si>
  <si>
    <t>A06000788/0030/00005</t>
  </si>
  <si>
    <t>A06000788/0034/00021</t>
  </si>
  <si>
    <t>egyéb használat</t>
  </si>
  <si>
    <t>A060000678/0033/00012</t>
  </si>
  <si>
    <t>autópályamatrica B2 havi</t>
  </si>
  <si>
    <t>Budapest XX-Debrecen-Budapest XX.</t>
  </si>
  <si>
    <t>2016-2017</t>
  </si>
  <si>
    <t>Budapest XX.-Székesfehérvár-Budapest XX.</t>
  </si>
  <si>
    <t>Budapest XX-Százhalombatta-Budapest XX</t>
  </si>
  <si>
    <t>Budapest XX- Istvánmezei út- Budapest XX</t>
  </si>
  <si>
    <t>Budapest XX-Székesfehérvár-Budapest XX</t>
  </si>
  <si>
    <t>Budapest XX -Szeged-Budapest XX</t>
  </si>
  <si>
    <t>Budapest XX -Győr- Budapest XX</t>
  </si>
  <si>
    <t>Budapest XX -Miskolc- Budapest XX</t>
  </si>
  <si>
    <t>bajnoki meccs</t>
  </si>
  <si>
    <t>Igen</t>
  </si>
  <si>
    <t>Nem</t>
  </si>
  <si>
    <t>MINTA</t>
  </si>
  <si>
    <t>AAA-001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</si>
</sst>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wrapText="1"/>
    </xf>
    <xf numFmtId="3" fontId="0" fillId="0" borderId="2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0" fillId="0" borderId="3" xfId="0" applyBorder="1" applyAlignment="1">
      <alignment wrapText="1"/>
    </xf>
    <xf numFmtId="3" fontId="0" fillId="0" borderId="3" xfId="0" applyNumberFormat="1" applyBorder="1" applyAlignment="1">
      <alignment wrapText="1"/>
    </xf>
    <xf numFmtId="4" fontId="1" fillId="0" borderId="3" xfId="0" applyNumberFormat="1" applyFont="1" applyBorder="1" applyAlignment="1">
      <alignment horizontal="center"/>
    </xf>
    <xf numFmtId="3" fontId="0" fillId="0" borderId="0" xfId="0" applyNumberFormat="1"/>
    <xf numFmtId="4" fontId="0" fillId="0" borderId="0" xfId="0" applyNumberFormat="1"/>
    <xf numFmtId="1" fontId="0" fillId="0" borderId="3" xfId="0" applyNumberFormat="1" applyBorder="1" applyAlignment="1">
      <alignment wrapText="1"/>
    </xf>
    <xf numFmtId="0" fontId="0" fillId="0" borderId="12" xfId="0" applyBorder="1"/>
    <xf numFmtId="4" fontId="1" fillId="0" borderId="3" xfId="0" applyNumberFormat="1" applyFont="1" applyBorder="1" applyAlignment="1">
      <alignment horizontal="right"/>
    </xf>
    <xf numFmtId="14" fontId="1" fillId="0" borderId="8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0" fillId="0" borderId="9" xfId="0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3" fontId="3" fillId="0" borderId="2" xfId="0" applyNumberFormat="1" applyFont="1" applyBorder="1"/>
    <xf numFmtId="3" fontId="2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6" zoomScaleNormal="86" workbookViewId="0">
      <selection activeCell="G10" sqref="G10"/>
    </sheetView>
  </sheetViews>
  <sheetFormatPr defaultRowHeight="15" x14ac:dyDescent="0.25"/>
  <cols>
    <col min="1" max="1" width="14" customWidth="1"/>
    <col min="2" max="2" width="32.140625" customWidth="1"/>
    <col min="5" max="5" width="9.140625" style="22"/>
    <col min="6" max="6" width="13" customWidth="1"/>
    <col min="7" max="7" width="47.42578125" bestFit="1" customWidth="1"/>
    <col min="8" max="8" width="30.140625" style="35" customWidth="1"/>
    <col min="9" max="9" width="10.85546875" customWidth="1"/>
    <col min="10" max="10" width="13.85546875" customWidth="1"/>
    <col min="11" max="11" width="13.85546875" style="23" customWidth="1"/>
    <col min="12" max="12" width="13.5703125" style="22" customWidth="1"/>
    <col min="13" max="13" width="19" style="23" customWidth="1"/>
    <col min="14" max="14" width="16.42578125" style="22" customWidth="1"/>
  </cols>
  <sheetData>
    <row r="1" spans="1:14" ht="21.75" thickBot="1" x14ac:dyDescent="0.4">
      <c r="A1" s="38" t="s">
        <v>42</v>
      </c>
      <c r="B1" s="1"/>
      <c r="C1" s="1"/>
      <c r="D1" s="1"/>
      <c r="E1" s="2"/>
      <c r="F1" s="1"/>
      <c r="G1" s="1"/>
      <c r="H1" s="30"/>
      <c r="I1" s="1"/>
      <c r="J1" s="1"/>
      <c r="K1" s="3"/>
      <c r="L1" s="2"/>
      <c r="M1" s="3"/>
      <c r="N1" s="2"/>
    </row>
    <row r="2" spans="1:14" ht="15.75" thickBot="1" x14ac:dyDescent="0.3">
      <c r="A2" s="4" t="s">
        <v>0</v>
      </c>
      <c r="B2" s="1" t="s">
        <v>18</v>
      </c>
      <c r="C2" s="5"/>
      <c r="D2" s="5"/>
      <c r="E2" s="2"/>
      <c r="F2" s="4" t="s">
        <v>1</v>
      </c>
      <c r="G2" s="1" t="s">
        <v>43</v>
      </c>
      <c r="H2" s="30"/>
      <c r="I2" s="5"/>
      <c r="J2" s="1"/>
      <c r="K2" s="3"/>
      <c r="L2" s="2"/>
      <c r="M2" s="6"/>
      <c r="N2" s="7"/>
    </row>
    <row r="3" spans="1:14" ht="15.75" thickBot="1" x14ac:dyDescent="0.3">
      <c r="A3" s="4" t="s">
        <v>2</v>
      </c>
      <c r="B3" s="1" t="s">
        <v>31</v>
      </c>
      <c r="C3" s="5"/>
      <c r="D3" s="5"/>
      <c r="E3" s="2"/>
      <c r="F3" s="1"/>
      <c r="G3" s="1"/>
      <c r="H3" s="30"/>
      <c r="I3" s="5"/>
      <c r="J3" s="1"/>
      <c r="K3" s="3"/>
      <c r="L3" s="2"/>
      <c r="M3" s="6"/>
      <c r="N3" s="7"/>
    </row>
    <row r="4" spans="1:14" ht="15.75" thickBot="1" x14ac:dyDescent="0.3">
      <c r="A4" s="1"/>
      <c r="B4" s="1"/>
      <c r="C4" s="5"/>
      <c r="D4" s="5"/>
      <c r="E4" s="2"/>
      <c r="F4" s="1"/>
      <c r="G4" s="1"/>
      <c r="H4" s="30"/>
      <c r="I4" s="5"/>
      <c r="J4" s="1"/>
      <c r="K4" s="3"/>
      <c r="L4" s="2"/>
      <c r="M4" s="6"/>
      <c r="N4" s="7"/>
    </row>
    <row r="5" spans="1:14" ht="15.75" thickBot="1" x14ac:dyDescent="0.3">
      <c r="A5" s="8"/>
      <c r="B5" s="8"/>
      <c r="C5" s="8"/>
      <c r="D5" s="8"/>
      <c r="E5" s="9"/>
      <c r="F5" s="8"/>
      <c r="G5" s="8"/>
      <c r="H5" s="31"/>
      <c r="I5" s="8"/>
      <c r="J5" s="8"/>
      <c r="K5" s="10"/>
      <c r="L5" s="9"/>
      <c r="M5" s="10"/>
      <c r="N5" s="9"/>
    </row>
    <row r="6" spans="1:14" ht="15.75" thickBot="1" x14ac:dyDescent="0.3">
      <c r="A6" s="39" t="s">
        <v>3</v>
      </c>
      <c r="B6" s="40"/>
      <c r="C6" s="40"/>
      <c r="D6" s="40"/>
      <c r="E6" s="41"/>
      <c r="F6" s="42" t="s">
        <v>4</v>
      </c>
      <c r="G6" s="40"/>
      <c r="H6" s="40"/>
      <c r="I6" s="40"/>
      <c r="J6" s="40"/>
      <c r="K6" s="40"/>
      <c r="L6" s="41"/>
      <c r="M6" s="11"/>
      <c r="N6" s="36"/>
    </row>
    <row r="7" spans="1:14" ht="57.75" customHeight="1" thickBot="1" x14ac:dyDescent="0.3">
      <c r="A7" s="12" t="s">
        <v>6</v>
      </c>
      <c r="B7" s="12" t="s">
        <v>7</v>
      </c>
      <c r="C7" s="12" t="s">
        <v>8</v>
      </c>
      <c r="D7" s="12" t="s">
        <v>9</v>
      </c>
      <c r="E7" s="13" t="s">
        <v>10</v>
      </c>
      <c r="F7" s="12" t="s">
        <v>6</v>
      </c>
      <c r="G7" s="28" t="s">
        <v>11</v>
      </c>
      <c r="H7" s="32" t="s">
        <v>12</v>
      </c>
      <c r="I7" s="12" t="s">
        <v>13</v>
      </c>
      <c r="J7" s="12" t="s">
        <v>14</v>
      </c>
      <c r="K7" s="14" t="s">
        <v>15</v>
      </c>
      <c r="L7" s="13" t="s">
        <v>16</v>
      </c>
      <c r="M7" s="14" t="s">
        <v>17</v>
      </c>
      <c r="N7" s="37" t="s">
        <v>5</v>
      </c>
    </row>
    <row r="8" spans="1:14" ht="15.75" thickBot="1" x14ac:dyDescent="0.3">
      <c r="A8" s="15">
        <v>42656</v>
      </c>
      <c r="B8" s="16" t="s">
        <v>19</v>
      </c>
      <c r="C8" s="17">
        <v>28.41</v>
      </c>
      <c r="D8" s="17">
        <v>351.9</v>
      </c>
      <c r="E8" s="18">
        <f>C8*D8</f>
        <v>9997.4789999999994</v>
      </c>
      <c r="F8" s="27"/>
      <c r="G8" s="25"/>
      <c r="H8" s="33"/>
      <c r="I8" s="19"/>
      <c r="J8" s="19"/>
      <c r="K8" s="11"/>
      <c r="L8" s="20"/>
      <c r="M8" s="21"/>
      <c r="N8" s="9"/>
    </row>
    <row r="9" spans="1:14" ht="17.25" customHeight="1" thickBot="1" x14ac:dyDescent="0.3">
      <c r="A9" s="15"/>
      <c r="B9" s="16"/>
      <c r="C9" s="17"/>
      <c r="D9" s="17"/>
      <c r="E9" s="18"/>
      <c r="F9" s="15">
        <v>42656</v>
      </c>
      <c r="G9" s="29" t="s">
        <v>32</v>
      </c>
      <c r="H9" s="34" t="s">
        <v>39</v>
      </c>
      <c r="I9" s="19">
        <v>146</v>
      </c>
      <c r="J9" s="19">
        <v>7.6</v>
      </c>
      <c r="K9" s="11">
        <f>J9/100*I9</f>
        <v>11.096</v>
      </c>
      <c r="L9" s="20">
        <f>K9*D8</f>
        <v>3904.6823999999997</v>
      </c>
      <c r="M9" s="26">
        <f>C8-K9</f>
        <v>17.314</v>
      </c>
      <c r="N9" s="9" t="s">
        <v>40</v>
      </c>
    </row>
    <row r="10" spans="1:14" ht="19.5" customHeight="1" thickBot="1" x14ac:dyDescent="0.3">
      <c r="A10" s="15"/>
      <c r="B10" s="16"/>
      <c r="C10" s="17"/>
      <c r="D10" s="17"/>
      <c r="E10" s="18"/>
      <c r="F10" s="15">
        <v>42673</v>
      </c>
      <c r="G10" s="16" t="s">
        <v>32</v>
      </c>
      <c r="H10" s="34" t="s">
        <v>39</v>
      </c>
      <c r="I10" s="19">
        <v>146</v>
      </c>
      <c r="J10" s="19">
        <v>7.6</v>
      </c>
      <c r="K10" s="11">
        <f>J10/100*I10</f>
        <v>11.096</v>
      </c>
      <c r="L10" s="20">
        <f>K10*D8</f>
        <v>3904.6823999999997</v>
      </c>
      <c r="M10" s="26">
        <f>M9-K10</f>
        <v>6.218</v>
      </c>
      <c r="N10" s="9" t="s">
        <v>40</v>
      </c>
    </row>
    <row r="11" spans="1:14" ht="15.75" thickBot="1" x14ac:dyDescent="0.3">
      <c r="A11" s="15">
        <v>42648</v>
      </c>
      <c r="B11" s="16" t="s">
        <v>28</v>
      </c>
      <c r="C11" s="17"/>
      <c r="D11" s="17"/>
      <c r="E11" s="18"/>
      <c r="F11" s="15"/>
      <c r="G11" s="16"/>
      <c r="H11" s="34" t="s">
        <v>29</v>
      </c>
      <c r="I11" s="19"/>
      <c r="J11" s="19"/>
      <c r="K11" s="11"/>
      <c r="L11" s="20">
        <v>21975</v>
      </c>
      <c r="M11" s="26"/>
      <c r="N11" s="9" t="s">
        <v>40</v>
      </c>
    </row>
    <row r="12" spans="1:14" ht="15.75" thickBot="1" x14ac:dyDescent="0.3">
      <c r="A12" s="15">
        <v>42677</v>
      </c>
      <c r="B12" s="16" t="s">
        <v>20</v>
      </c>
      <c r="C12" s="17">
        <v>56.02</v>
      </c>
      <c r="D12" s="17">
        <v>356.9</v>
      </c>
      <c r="E12" s="18">
        <f>D12*C12</f>
        <v>19993.538</v>
      </c>
      <c r="F12" s="15"/>
      <c r="G12" s="16"/>
      <c r="H12" s="34"/>
      <c r="I12" s="19"/>
      <c r="J12" s="19"/>
      <c r="K12" s="11"/>
      <c r="L12" s="20"/>
      <c r="M12" s="26"/>
      <c r="N12" s="9"/>
    </row>
    <row r="13" spans="1:14" ht="15.75" thickBot="1" x14ac:dyDescent="0.3">
      <c r="A13" s="15"/>
      <c r="B13" s="16"/>
      <c r="C13" s="17"/>
      <c r="D13" s="17"/>
      <c r="E13" s="18"/>
      <c r="F13" s="15">
        <v>42677</v>
      </c>
      <c r="G13" s="16" t="s">
        <v>30</v>
      </c>
      <c r="H13" s="34" t="s">
        <v>39</v>
      </c>
      <c r="I13" s="19">
        <v>506</v>
      </c>
      <c r="J13" s="19">
        <v>7.6</v>
      </c>
      <c r="K13" s="11">
        <f>J13/100*I13</f>
        <v>38.455999999999996</v>
      </c>
      <c r="L13" s="20">
        <f>K13*D12</f>
        <v>13724.946399999997</v>
      </c>
      <c r="M13" s="26">
        <f>M10+C12-K13</f>
        <v>23.782000000000004</v>
      </c>
      <c r="N13" s="9" t="s">
        <v>40</v>
      </c>
    </row>
    <row r="14" spans="1:14" ht="15.75" thickBot="1" x14ac:dyDescent="0.3">
      <c r="A14" s="15">
        <v>42683</v>
      </c>
      <c r="B14" s="16" t="s">
        <v>21</v>
      </c>
      <c r="C14" s="17">
        <v>14.24</v>
      </c>
      <c r="D14" s="17">
        <v>350.9</v>
      </c>
      <c r="E14" s="18">
        <f t="shared" ref="E14:E28" si="0">D14*C14</f>
        <v>4996.8159999999998</v>
      </c>
      <c r="F14" s="15"/>
      <c r="G14" s="16"/>
      <c r="H14" s="34"/>
      <c r="I14" s="19"/>
      <c r="J14" s="19"/>
      <c r="K14" s="11"/>
      <c r="L14" s="20"/>
      <c r="M14" s="26"/>
      <c r="N14" s="9"/>
    </row>
    <row r="15" spans="1:14" ht="15.75" thickBot="1" x14ac:dyDescent="0.3">
      <c r="A15" s="15"/>
      <c r="B15" s="16"/>
      <c r="C15" s="17"/>
      <c r="D15" s="17"/>
      <c r="E15" s="18"/>
      <c r="F15" s="15">
        <v>42683</v>
      </c>
      <c r="G15" s="16" t="s">
        <v>33</v>
      </c>
      <c r="H15" s="34" t="s">
        <v>27</v>
      </c>
      <c r="I15" s="19">
        <v>99</v>
      </c>
      <c r="J15" s="19">
        <v>7.6</v>
      </c>
      <c r="K15" s="11">
        <f t="shared" ref="K15:K27" si="1">J15/100*I15</f>
        <v>7.524</v>
      </c>
      <c r="L15" s="20">
        <f>K15*D14</f>
        <v>2640.1715999999997</v>
      </c>
      <c r="M15" s="26">
        <f>M13+C14-K15</f>
        <v>30.498000000000005</v>
      </c>
      <c r="N15" s="9" t="s">
        <v>41</v>
      </c>
    </row>
    <row r="16" spans="1:14" ht="15.75" thickBot="1" x14ac:dyDescent="0.3">
      <c r="A16" s="15"/>
      <c r="B16" s="16"/>
      <c r="C16" s="17"/>
      <c r="D16" s="17"/>
      <c r="E16" s="18">
        <f t="shared" si="0"/>
        <v>0</v>
      </c>
      <c r="F16" s="15">
        <v>42691</v>
      </c>
      <c r="G16" s="16" t="s">
        <v>34</v>
      </c>
      <c r="H16" s="34" t="s">
        <v>39</v>
      </c>
      <c r="I16" s="19">
        <v>61</v>
      </c>
      <c r="J16" s="19">
        <v>7.6</v>
      </c>
      <c r="K16" s="11">
        <f t="shared" si="1"/>
        <v>4.6360000000000001</v>
      </c>
      <c r="L16" s="20">
        <f>K16*D14</f>
        <v>1626.7723999999998</v>
      </c>
      <c r="M16" s="26">
        <f>M15-K16</f>
        <v>25.862000000000005</v>
      </c>
      <c r="N16" s="9" t="s">
        <v>40</v>
      </c>
    </row>
    <row r="17" spans="1:14" ht="15.75" thickBot="1" x14ac:dyDescent="0.3">
      <c r="A17" s="15"/>
      <c r="B17" s="16"/>
      <c r="C17" s="17"/>
      <c r="D17" s="17"/>
      <c r="E17" s="18">
        <f>D17*C17</f>
        <v>0</v>
      </c>
      <c r="F17" s="15"/>
      <c r="G17" s="16"/>
      <c r="H17" s="34"/>
      <c r="I17" s="19"/>
      <c r="J17" s="19"/>
      <c r="K17" s="11"/>
      <c r="L17" s="20"/>
      <c r="M17" s="26"/>
      <c r="N17" s="9"/>
    </row>
    <row r="18" spans="1:14" ht="15.75" thickBot="1" x14ac:dyDescent="0.3">
      <c r="A18" s="15"/>
      <c r="B18" s="16"/>
      <c r="C18" s="17"/>
      <c r="D18" s="17"/>
      <c r="E18" s="18"/>
      <c r="F18" s="15">
        <v>42694</v>
      </c>
      <c r="G18" s="16" t="s">
        <v>35</v>
      </c>
      <c r="H18" s="34" t="s">
        <v>39</v>
      </c>
      <c r="I18" s="19">
        <v>150</v>
      </c>
      <c r="J18" s="19">
        <v>7.6</v>
      </c>
      <c r="K18" s="11">
        <f>J18/100*I18</f>
        <v>11.4</v>
      </c>
      <c r="L18" s="20">
        <f>K18*D17</f>
        <v>0</v>
      </c>
      <c r="M18" s="26">
        <f>M16+C17-K18</f>
        <v>14.462000000000005</v>
      </c>
      <c r="N18" s="9" t="s">
        <v>40</v>
      </c>
    </row>
    <row r="19" spans="1:14" ht="15.75" thickBot="1" x14ac:dyDescent="0.3">
      <c r="A19" s="15"/>
      <c r="B19" s="16"/>
      <c r="C19" s="17"/>
      <c r="D19" s="17"/>
      <c r="E19" s="18"/>
      <c r="F19" s="15">
        <v>42698</v>
      </c>
      <c r="G19" s="16" t="s">
        <v>36</v>
      </c>
      <c r="H19" s="34" t="s">
        <v>39</v>
      </c>
      <c r="I19" s="19">
        <v>357</v>
      </c>
      <c r="J19" s="19">
        <v>7.6</v>
      </c>
      <c r="K19" s="11">
        <f>J19/100*I19</f>
        <v>27.131999999999998</v>
      </c>
      <c r="L19" s="20">
        <f>K19*D17</f>
        <v>0</v>
      </c>
      <c r="M19" s="26">
        <f>M18-K19</f>
        <v>-12.669999999999993</v>
      </c>
      <c r="N19" s="9" t="s">
        <v>40</v>
      </c>
    </row>
    <row r="20" spans="1:14" ht="15.75" thickBot="1" x14ac:dyDescent="0.3">
      <c r="A20" s="15">
        <v>42694</v>
      </c>
      <c r="B20" s="16" t="s">
        <v>22</v>
      </c>
      <c r="C20" s="17"/>
      <c r="D20" s="17"/>
      <c r="E20" s="18"/>
      <c r="F20" s="15"/>
      <c r="G20" s="16"/>
      <c r="H20" s="34" t="s">
        <v>29</v>
      </c>
      <c r="I20" s="19"/>
      <c r="J20" s="19"/>
      <c r="K20" s="11"/>
      <c r="L20" s="20">
        <v>21975</v>
      </c>
      <c r="M20" s="26"/>
      <c r="N20" s="9" t="s">
        <v>40</v>
      </c>
    </row>
    <row r="21" spans="1:14" ht="15.75" thickBot="1" x14ac:dyDescent="0.3">
      <c r="A21" s="15"/>
      <c r="B21" s="16"/>
      <c r="C21" s="17"/>
      <c r="D21" s="17"/>
      <c r="E21" s="18"/>
      <c r="F21" s="15"/>
      <c r="G21" s="16"/>
      <c r="H21" s="34" t="s">
        <v>27</v>
      </c>
      <c r="I21" s="24">
        <f>(K21*100)/J21</f>
        <v>216.9736842105263</v>
      </c>
      <c r="J21" s="19">
        <v>7.6</v>
      </c>
      <c r="K21" s="11">
        <v>16.489999999999998</v>
      </c>
      <c r="L21" s="20">
        <f>K21*D17</f>
        <v>0</v>
      </c>
      <c r="M21" s="26">
        <f>M19-K21</f>
        <v>-29.159999999999989</v>
      </c>
      <c r="N21" s="9" t="s">
        <v>41</v>
      </c>
    </row>
    <row r="22" spans="1:14" ht="15.75" customHeight="1" thickBot="1" x14ac:dyDescent="0.3">
      <c r="A22" s="15">
        <v>42705</v>
      </c>
      <c r="B22" s="16" t="s">
        <v>23</v>
      </c>
      <c r="C22" s="17">
        <v>24.45</v>
      </c>
      <c r="D22" s="17">
        <v>408.9</v>
      </c>
      <c r="E22" s="18">
        <f t="shared" si="0"/>
        <v>9997.6049999999996</v>
      </c>
      <c r="F22" s="15"/>
      <c r="G22" s="16"/>
      <c r="H22" s="34"/>
      <c r="I22" s="19"/>
      <c r="J22" s="19"/>
      <c r="K22" s="11"/>
      <c r="L22" s="20"/>
      <c r="M22" s="26"/>
      <c r="N22" s="9"/>
    </row>
    <row r="23" spans="1:14" ht="15.75" customHeight="1" thickBot="1" x14ac:dyDescent="0.3">
      <c r="A23" s="15"/>
      <c r="B23" s="16"/>
      <c r="C23" s="17"/>
      <c r="D23" s="17"/>
      <c r="E23" s="18"/>
      <c r="F23" s="15">
        <v>42705</v>
      </c>
      <c r="G23" s="16" t="s">
        <v>37</v>
      </c>
      <c r="H23" s="34" t="s">
        <v>39</v>
      </c>
      <c r="I23" s="19">
        <v>272</v>
      </c>
      <c r="J23" s="19">
        <v>7.6</v>
      </c>
      <c r="K23" s="11">
        <f t="shared" ref="K23" si="2">J23/100*I23</f>
        <v>20.672000000000001</v>
      </c>
      <c r="L23" s="20">
        <f>K23*D22</f>
        <v>8452.7808000000005</v>
      </c>
      <c r="M23" s="26">
        <f>C22-K23</f>
        <v>3.7779999999999987</v>
      </c>
      <c r="N23" s="9" t="s">
        <v>40</v>
      </c>
    </row>
    <row r="24" spans="1:14" ht="15.75" thickBot="1" x14ac:dyDescent="0.3">
      <c r="A24" s="15">
        <v>42715</v>
      </c>
      <c r="B24" s="16" t="s">
        <v>24</v>
      </c>
      <c r="C24" s="17">
        <v>54.5</v>
      </c>
      <c r="D24" s="17">
        <v>366.9</v>
      </c>
      <c r="E24" s="18">
        <f t="shared" si="0"/>
        <v>19996.05</v>
      </c>
      <c r="F24" s="15"/>
      <c r="G24" s="16"/>
      <c r="H24" s="34"/>
      <c r="I24" s="19"/>
      <c r="J24" s="19"/>
      <c r="K24" s="11"/>
      <c r="L24" s="20"/>
      <c r="M24" s="26"/>
      <c r="N24" s="9"/>
    </row>
    <row r="25" spans="1:14" ht="15.75" thickBot="1" x14ac:dyDescent="0.3">
      <c r="A25" s="15"/>
      <c r="B25" s="16"/>
      <c r="C25" s="17"/>
      <c r="D25" s="17"/>
      <c r="E25" s="18"/>
      <c r="F25" s="15">
        <v>42715</v>
      </c>
      <c r="G25" s="16" t="s">
        <v>38</v>
      </c>
      <c r="H25" s="34" t="s">
        <v>39</v>
      </c>
      <c r="I25" s="19">
        <v>433</v>
      </c>
      <c r="J25" s="19">
        <v>7.6</v>
      </c>
      <c r="K25" s="11">
        <f t="shared" si="1"/>
        <v>32.908000000000001</v>
      </c>
      <c r="L25" s="20">
        <f>K25*D24</f>
        <v>12073.9452</v>
      </c>
      <c r="M25" s="26">
        <f>M23+C24-K25</f>
        <v>25.369999999999997</v>
      </c>
      <c r="N25" s="9" t="s">
        <v>40</v>
      </c>
    </row>
    <row r="26" spans="1:14" ht="15.75" thickBot="1" x14ac:dyDescent="0.3">
      <c r="A26" s="15">
        <v>42721</v>
      </c>
      <c r="B26" s="16" t="s">
        <v>25</v>
      </c>
      <c r="C26" s="17">
        <v>54.06</v>
      </c>
      <c r="D26" s="17">
        <v>369.9</v>
      </c>
      <c r="E26" s="18">
        <f t="shared" si="0"/>
        <v>19996.793999999998</v>
      </c>
      <c r="F26" s="15"/>
      <c r="G26" s="16"/>
      <c r="H26" s="34"/>
      <c r="I26" s="19"/>
      <c r="J26" s="19"/>
      <c r="K26" s="11"/>
      <c r="L26" s="20"/>
      <c r="M26" s="26"/>
      <c r="N26" s="9"/>
    </row>
    <row r="27" spans="1:14" ht="15.75" thickBot="1" x14ac:dyDescent="0.3">
      <c r="A27" s="15"/>
      <c r="B27" s="16"/>
      <c r="C27" s="17"/>
      <c r="D27" s="17"/>
      <c r="E27" s="18"/>
      <c r="F27" s="15">
        <v>42721</v>
      </c>
      <c r="G27" s="16" t="s">
        <v>38</v>
      </c>
      <c r="H27" s="34" t="s">
        <v>39</v>
      </c>
      <c r="I27" s="19">
        <v>431</v>
      </c>
      <c r="J27" s="19">
        <v>7.6</v>
      </c>
      <c r="K27" s="11">
        <f t="shared" si="1"/>
        <v>32.756</v>
      </c>
      <c r="L27" s="20">
        <f>K27*D26</f>
        <v>12116.444399999998</v>
      </c>
      <c r="M27" s="26">
        <f>M25+C26-K27</f>
        <v>46.674000000000007</v>
      </c>
      <c r="N27" s="9" t="s">
        <v>40</v>
      </c>
    </row>
    <row r="28" spans="1:14" ht="15.75" thickBot="1" x14ac:dyDescent="0.3">
      <c r="A28" s="15">
        <v>42725</v>
      </c>
      <c r="B28" s="16" t="s">
        <v>26</v>
      </c>
      <c r="C28" s="17">
        <v>53.49</v>
      </c>
      <c r="D28" s="17">
        <v>373.9</v>
      </c>
      <c r="E28" s="18">
        <f t="shared" si="0"/>
        <v>19999.911</v>
      </c>
      <c r="F28" s="15"/>
      <c r="G28" s="16"/>
      <c r="H28" s="34"/>
      <c r="I28" s="19"/>
      <c r="J28" s="19"/>
      <c r="K28" s="11"/>
      <c r="L28" s="20"/>
      <c r="M28" s="26"/>
      <c r="N28" s="9"/>
    </row>
  </sheetData>
  <autoFilter ref="A7:N28" xr:uid="{00000000-0009-0000-0000-000000000000}"/>
  <mergeCells count="2">
    <mergeCell ref="A6:E6"/>
    <mergeCell ref="F6:L6"/>
  </mergeCells>
  <pageMargins left="0.31496062992125984" right="0.1574803149606299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ibi</dc:creator>
  <cp:lastModifiedBy>Simon Ibolya</cp:lastModifiedBy>
  <cp:lastPrinted>2017-08-02T09:20:51Z</cp:lastPrinted>
  <dcterms:created xsi:type="dcterms:W3CDTF">2015-10-05T08:16:03Z</dcterms:created>
  <dcterms:modified xsi:type="dcterms:W3CDTF">2023-11-20T08:03:02Z</dcterms:modified>
</cp:coreProperties>
</file>